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C:\Users\Public\Documents\Юристы\Быттех\Торги\2. Торги залог\"/>
    </mc:Choice>
  </mc:AlternateContent>
  <xr:revisionPtr revIDLastSave="0" documentId="8_{EF60A588-6786-4256-BC48-DDD88DF1560D}" xr6:coauthVersionLast="45" xr6:coauthVersionMax="45" xr10:uidLastSave="{00000000-0000-0000-0000-000000000000}"/>
  <bookViews>
    <workbookView xWindow="23880" yWindow="-120" windowWidth="29040" windowHeight="15840" activeTab="1" xr2:uid="{5F1D1B25-7EA7-47EB-8AA0-B4C922A8B687}"/>
  </bookViews>
  <sheets>
    <sheet name="Лист1" sheetId="1" r:id="rId1"/>
    <sheet name="Лист2" sheetId="2" r:id="rId2"/>
  </sheets>
  <definedNames>
    <definedName name="_xlnm._FilterDatabase" localSheetId="1" hidden="1">Лист2!#REF!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8" i="2" l="1"/>
  <c r="C256" i="2"/>
  <c r="C240" i="2"/>
  <c r="C236" i="2"/>
  <c r="C234" i="2"/>
  <c r="C229" i="2"/>
  <c r="C225" i="2"/>
  <c r="C224" i="2"/>
  <c r="C223" i="2"/>
  <c r="C204" i="2"/>
  <c r="C202" i="2"/>
  <c r="C198" i="2"/>
  <c r="C195" i="2"/>
  <c r="C186" i="2"/>
  <c r="C184" i="2"/>
  <c r="C179" i="2"/>
  <c r="C165" i="2"/>
  <c r="C161" i="2"/>
  <c r="C143" i="2"/>
  <c r="C134" i="2"/>
  <c r="C128" i="2"/>
  <c r="C120" i="2"/>
  <c r="C110" i="2"/>
  <c r="C107" i="2"/>
  <c r="C105" i="2"/>
  <c r="C99" i="2"/>
  <c r="C97" i="2"/>
  <c r="C93" i="2"/>
  <c r="C89" i="2"/>
  <c r="C78" i="2"/>
  <c r="C75" i="2"/>
  <c r="C70" i="2"/>
  <c r="C66" i="2"/>
  <c r="C63" i="2"/>
  <c r="C35" i="2"/>
</calcChain>
</file>

<file path=xl/sharedStrings.xml><?xml version="1.0" encoding="utf-8"?>
<sst xmlns="http://schemas.openxmlformats.org/spreadsheetml/2006/main" count="324" uniqueCount="323">
  <si>
    <t>Объем</t>
  </si>
  <si>
    <t>291-007 Мини чайник электр. 0.5л, 220 В/50 Гц, Россия (цвет в ассортименте)</t>
  </si>
  <si>
    <t>INBLOOM Лампа LED антимоскитная, 165x95мм, цоколь Е27, 15W, 110-220V, 6500К, 27LED, пластик</t>
  </si>
  <si>
    <t>NEW GALAXY Алкотестер светодиодный, промо</t>
  </si>
  <si>
    <t>NEW GALAXY Видеорегистратор на зерк.заднего вида, HD, microSD, 12/24В</t>
  </si>
  <si>
    <t>NEW GALAXY Знак аварийной остановки, цветной, мет.ножки, пластиковый бокс</t>
  </si>
  <si>
    <t>NEW GALAXY Компас и термометр автомобильные, хром, блистер</t>
  </si>
  <si>
    <t>PAVO Косметичка дорожная "Полоска", ткань, 28х12х14см</t>
  </si>
  <si>
    <t>Автомобильный видеорегистратор HARPER DVHR-250</t>
  </si>
  <si>
    <t>Аэратор универсальный (2 режима)</t>
  </si>
  <si>
    <t>Блендер погружной МАТРЁНА МА-051, 300Вт, 1 скорость</t>
  </si>
  <si>
    <t>Блюдо овальное "АРИНА" 35 см</t>
  </si>
  <si>
    <t>Будильник Волжанка ЧБ-7-010кр, 8 см</t>
  </si>
  <si>
    <t>Бутылка д/cмешивания 600 мл, цвет коричневый</t>
  </si>
  <si>
    <t>Бутылка д/смешивания 600 мл, цвет голубой</t>
  </si>
  <si>
    <t>Ваза "ШАРИФА" 26 см</t>
  </si>
  <si>
    <t>Ваза силиконовая 10 см желтый</t>
  </si>
  <si>
    <t>Ваза силиконовая 10 см зелёный</t>
  </si>
  <si>
    <t>Ваза силиконовая 10 см розовый</t>
  </si>
  <si>
    <t>Вакуумный упаковщик Leonord LE-1703</t>
  </si>
  <si>
    <t>Вафельница HomeStar HS-2028, 1200Вт, классическая вафля</t>
  </si>
  <si>
    <t>Ведро для мусора круглое DB-24 "Лаванда" Объем: 3л</t>
  </si>
  <si>
    <t>Вентилятор Energy EN-0610 USB (настольный, аккумулятор) розовый</t>
  </si>
  <si>
    <t>Весы кухонные GELBERK GL-250</t>
  </si>
  <si>
    <t>Весы кухонные электронные МАТРЁНА МА-197, 7 кг, хохлома</t>
  </si>
  <si>
    <t>Вешалка поворотная PH-06, 7*7*7,5 см (горизонтальное, вертикальное крепление)</t>
  </si>
  <si>
    <t>Выпрямитель для гофрирования Волжанка ВПР-001</t>
  </si>
  <si>
    <t>Гриль настольный электрический GL-549</t>
  </si>
  <si>
    <t>Декоративный поднос "HOME" (32*27 см) черный</t>
  </si>
  <si>
    <t>Держатель для бум полотенец подвесной 29,5*9,5*4см металл MER-45631-23-58 RETTAL</t>
  </si>
  <si>
    <t>Дозатор локтевой для антисептических средств настенный 230х85х55, металл, белый</t>
  </si>
  <si>
    <t>Доска разделочная для рыбы с зажимом 60 см</t>
  </si>
  <si>
    <t>Духовка электрическая ENERGY GT09-B</t>
  </si>
  <si>
    <t>ЕРМАК Набор инструментов, 108 предметов</t>
  </si>
  <si>
    <t>Занавеска для ванной SC-PE-38, полиэстер, р-р 180*180 см</t>
  </si>
  <si>
    <t>Запайщик пакетов HS-2038</t>
  </si>
  <si>
    <t>Звонок беспроводной, 32 мелодии, 3.0VDC(2x1.5VAАA), ZV008</t>
  </si>
  <si>
    <t>Звонок электрический HomeStar HS-0105 беспроводной</t>
  </si>
  <si>
    <t>Зеркало косметическое ENERGY EN-704, LED подсветка</t>
  </si>
  <si>
    <t>Измельчитель HOMESTAR HS-2023 0,8л, 300Вт</t>
  </si>
  <si>
    <t>Караоке Микрофон Energy SA-15</t>
  </si>
  <si>
    <t>Карниз для ванной, алюминий, длина 70-120 см, белый</t>
  </si>
  <si>
    <t>Кипятильник Волжанка ЭК-004 (2000 Вт) зелен</t>
  </si>
  <si>
    <t>Ключ разводной с укороченной ручкой, 20 см</t>
  </si>
  <si>
    <t>Ключница Самый лучший день 010 Волшебная страна</t>
  </si>
  <si>
    <t>Коврик для пикника ECOS PR-88, 145 х 100 см</t>
  </si>
  <si>
    <t>Коврик для сушки посуды Skandi зеленый 45х35см</t>
  </si>
  <si>
    <t>Коврик придверный влаговпит 40*60 см цвет в асс MER34434-21-13 RETTAL</t>
  </si>
  <si>
    <t>Ковш с крышкой BAK, объем 1,9 л, из нерж.стали и с бакелитовой ручкой</t>
  </si>
  <si>
    <t>Конструктор 115 деталей</t>
  </si>
  <si>
    <t>Конус посадочный 24 см</t>
  </si>
  <si>
    <t>Короб - органайзер текстильный складной (40*40*13 см), цвет в ассортименте</t>
  </si>
  <si>
    <t>Кофеварка МАТРЁНА MA-017 черная, 450Вт, две чашки</t>
  </si>
  <si>
    <t>Кофемолка Gelberk GL-CG535</t>
  </si>
  <si>
    <t>Кофемолка Gelberk GL-CG536, нерж</t>
  </si>
  <si>
    <t>Кофемолка электрическая "MercuryHaus", MC - 6834 (24)</t>
  </si>
  <si>
    <t>Кресло складное (шезлонг) TD-10 ECOS</t>
  </si>
  <si>
    <t>Кронштейн для ТВ 14х12см</t>
  </si>
  <si>
    <t>Кувшин из жаропрочного стекла Pentola-2500 с пластик ручкой, 2,5 л, синий дизайн, Mallony</t>
  </si>
  <si>
    <t>Лента - липучка универсальная Energy EM-15</t>
  </si>
  <si>
    <t>Машинка для стрижки аккум подставка Волжанка СМ-015</t>
  </si>
  <si>
    <t>Машинка для стрижки аккумуляторная Волжанка СМ-011</t>
  </si>
  <si>
    <t>Машинка для стрижки Волжанка СМ-002</t>
  </si>
  <si>
    <t>Машинка для стрижки Волжанка СМ-005, 25Вт</t>
  </si>
  <si>
    <t>Мешок-сетка для овощей (комплект 5шт.), 25х39см, фиолетовый</t>
  </si>
  <si>
    <t>Мешок-сетка для овощей (комплект 5шт.), 50х80см, зеленый</t>
  </si>
  <si>
    <t>Миксер Волжанка ЭМ-003 зеленый</t>
  </si>
  <si>
    <t>Мультиварка МАТРЕНА MA-010. 3л 500Вт</t>
  </si>
  <si>
    <t>Мультитерка BELLISSIMO на вакуумной присоске (3 насадки)</t>
  </si>
  <si>
    <t>Мыльница "Листок", 17,5*10*2 см</t>
  </si>
  <si>
    <t>Н-р пластиковых мисок Дорос 1.3 л/2.2 л/5 л и дуршлаг 26 см</t>
  </si>
  <si>
    <t>Набор вешалок 2511020412 (10шт в наборе)</t>
  </si>
  <si>
    <t>Набор держателей для полотенец 2шт 5*5см 1,5кг MER46750-23-24 RETTAL</t>
  </si>
  <si>
    <t>Набор Динозавры БК4</t>
  </si>
  <si>
    <t>Набор для ванной комнаты "Ракушки": коврик + занавеска</t>
  </si>
  <si>
    <t>Набор для полива 1/2" HL157 (4 предмета)</t>
  </si>
  <si>
    <t>НАБОР ДОРОЖНЫЙ "ЛАРГО" (стакан, мыльница, футляр для щетки)</t>
  </si>
  <si>
    <t>Набор из 5 стеклянных мисок с крышками INSALATO (150/210/360/510/920мл)</t>
  </si>
  <si>
    <t>Набор контейнеров "Фрукты" GLK-200</t>
  </si>
  <si>
    <t>Набор контейнеров для хранения продуктов. 4 шт GLK-202</t>
  </si>
  <si>
    <t>Набор крючков 3шт 3,5*4,5см 1,5кг MER46750-23-1 RETTAL</t>
  </si>
  <si>
    <t>Набор крючков на самоклеящейся основе PH-02, 7*7 см (3 шт)</t>
  </si>
  <si>
    <t>Набор маникюрный 6 пр. (пилочка, пинцет, палочка, щипчики 2шт, ножницы), 12х7,4х2см, 6 дизайнов</t>
  </si>
  <si>
    <t>Набор разделочных гибких досок 4 шт. 32,5х27см</t>
  </si>
  <si>
    <t>Набор тарелок из 7 шт. 2000/01</t>
  </si>
  <si>
    <t>Набор тарелок из 7 шт. круг 7001/85</t>
  </si>
  <si>
    <t>Набор текстильных складных коробов для мелочей 2 шт., (28*14*13, 14*14*13 см), цвет в ассортименте</t>
  </si>
  <si>
    <t>Набор эмалированных кастрюль 6 предметов KL-4135 (1x12)</t>
  </si>
  <si>
    <t>Набор эмалированных кастрюль 6 предметов KL-4136 (1x12)</t>
  </si>
  <si>
    <t>Накладка на унитаз детская "Бамбино" белая С817БЕЛ</t>
  </si>
  <si>
    <t>Насадка из микрофибры MopM3-Н Super Promo</t>
  </si>
  <si>
    <t>Нож консервный MER45488-23-T1 RETTAL</t>
  </si>
  <si>
    <t>Нож кулинарный для декора JN217 RETTAL</t>
  </si>
  <si>
    <t>Нож с пластиковой рукояткой под дерево FORESTA для овощей 9 см</t>
  </si>
  <si>
    <t>Нож с пластиковой рукояткой под дерево FORESTA поварской 20 см</t>
  </si>
  <si>
    <t>Нож с пластиковой рукояткой под дерево FORESTA универсальный 12,6 см</t>
  </si>
  <si>
    <t>Нож технический Park трапециевидный усиленный складной</t>
  </si>
  <si>
    <t>Обложка для автодокументов, ПВХ, 13,5х9,5см, "Классика"</t>
  </si>
  <si>
    <t>Обложка для паспорта с отделениями для карт, ПВХ, 10х14см, 2 цвета, #DC2016-09</t>
  </si>
  <si>
    <t>Овощечистка вертикальная DZ006 RETTAL</t>
  </si>
  <si>
    <t>Одеяло электрическое «Премиум», С Автоотключением, Инфракрасное (ОНЭ-4-100/220)</t>
  </si>
  <si>
    <t>Органайзер для хранения "Корзинка"FUNNY"Котик", 30х30х48см, 29л</t>
  </si>
  <si>
    <t>Органайзер для хранения "Корзинка"FUNNY"Котяра", 30х30х48см, 29л</t>
  </si>
  <si>
    <t>Отпариватель Gelberk GL-750</t>
  </si>
  <si>
    <t>Отпариватель GL-HS749</t>
  </si>
  <si>
    <t>Пемза электро SA-5505P</t>
  </si>
  <si>
    <t>Пепельница круглая d-10,6 см, Герб России</t>
  </si>
  <si>
    <t>Перцемолка ENERGY EN-560 стальная (работа от батареек)</t>
  </si>
  <si>
    <t>Пистолет клеевой Engy EGG-10, с подставкой, 10 Вт</t>
  </si>
  <si>
    <t>Пленка самоклеящаяся 0,45х2м, дерево дуб белый</t>
  </si>
  <si>
    <t>Пленка самоклеящаяся 0,45х2м, дерево канадская груша</t>
  </si>
  <si>
    <t>Пленка самоклеящаяся 0,45х2м, камушки</t>
  </si>
  <si>
    <t>Пленка самоклеящаяся 0,45х2м, мозаика голубой</t>
  </si>
  <si>
    <t>Пленка самоклеящаяся 0,45х2м, мрамор серо-белый</t>
  </si>
  <si>
    <t>Пленка самоклеящаяся 0,45х2м, мрамор темно-серый</t>
  </si>
  <si>
    <t>Пленка самоклеящаяся 0,45х2м, плитка бежевый</t>
  </si>
  <si>
    <t>Пленка самоклеящаяся 0,45х2м, цветы розово-голубой</t>
  </si>
  <si>
    <t>Пленка самоклеящаяся 0,45х8м, дерево дуб Элькар</t>
  </si>
  <si>
    <t>Пленка самоклеящаяся 0,45х8м, дерево сосна серая</t>
  </si>
  <si>
    <t>Пленка самоклеящаяся 0,45х8м, мрамор бежево-серый</t>
  </si>
  <si>
    <t>Плёнка-антидождь для зеркал авто ENGY A-002</t>
  </si>
  <si>
    <t>Плойка для волос Волжанка ПЛК-006 голуб</t>
  </si>
  <si>
    <t>Пляжный тент ECOS 170*93*60 см</t>
  </si>
  <si>
    <t>Поводок с фонариком, 5 м, до 35 кг</t>
  </si>
  <si>
    <t>Подсветка для селфи Energy EM-001, LED</t>
  </si>
  <si>
    <t>Подставка для мыла и губки со стоком воды, 14*9*10 см</t>
  </si>
  <si>
    <t>Подставка под горячее 20*20*0,6 см</t>
  </si>
  <si>
    <t>Подушка в ванную с присосками</t>
  </si>
  <si>
    <t>Полка навесная 75х25х1,8 см фанера</t>
  </si>
  <si>
    <t>Поролон 10*15*1,5 мм</t>
  </si>
  <si>
    <t>Простыня электрическая 120х150см, с системой защиты от перегрева</t>
  </si>
  <si>
    <t>Простыня электрическая 90х150см, с системой защиты от перегрева</t>
  </si>
  <si>
    <t>Пуф рубик-трансформер "Матрешка" 5 табуретов в 1 бежевый</t>
  </si>
  <si>
    <t>Пуф рубик-трансформер "Матрешка" 5 табуретов в 1 бордо</t>
  </si>
  <si>
    <t>Пуф рубик-трансформер "Матрешка" 5 табуретов в 1 корич</t>
  </si>
  <si>
    <t>Пуф рубик-трансформер "Матрешка" 5 табуретов в 1 серый</t>
  </si>
  <si>
    <t>Пуф рубик-трансформер "Матрешка" 5 табуретов в 1 синий</t>
  </si>
  <si>
    <t>Пылесос HARPER HVC-VR02</t>
  </si>
  <si>
    <t>Пылесос вертикальный SUPRA VCS-5090</t>
  </si>
  <si>
    <t>Пылесосы вертикальные SUPRA VCS-4090</t>
  </si>
  <si>
    <t>Радиатор масляный ENGY EN-2307 Fusion</t>
  </si>
  <si>
    <t>Решетка-гриль для 6 порций блюд, веер в ПОДАРОК, 54(+5)x33x22x2,5 cм /1 BOYSCOUT</t>
  </si>
  <si>
    <t>РОКОТ Набор инструментов "Умелец" Аккум.Отвертка 3,6В, набор 38 предметов, в блистере, для ремонта</t>
  </si>
  <si>
    <t>Рукавица для вычесывания, 24 см</t>
  </si>
  <si>
    <t>Самоклеящиеся шторы-плиссе Skandi, размер 60х180см, цвет черный</t>
  </si>
  <si>
    <t>Самоклеящиеся шторы-плиссе Skandi, размер 90х180см, цвет черный</t>
  </si>
  <si>
    <t>Сервиз чайный "БЕЛЫЙ ЛЕБЕДЬ - КОНФЕТТИ" 21 пр.</t>
  </si>
  <si>
    <t>Сетевой фильтр Gelberk GLK-5p/1,5m, 10 А 5 гн с кнопкой и автоматом ПВС (1,5м) 2200 Вт</t>
  </si>
  <si>
    <t>Сетевой фильтр Волжанка 5 гн с кнопкой и автоматом ПВС 3х0,75 10А/(1,5м)</t>
  </si>
  <si>
    <t>Сиденье со спинкой для ванны, пластик. 70 см , ССВ4</t>
  </si>
  <si>
    <t>Силиконовый носик для кастрюль GLK-122</t>
  </si>
  <si>
    <t>Сито нерж сталь 10см с ручкой MER45080-23-9 RETTAL</t>
  </si>
  <si>
    <t>Сито нерж сталь 12см с ручкой MER45080-23-10 RETTAL</t>
  </si>
  <si>
    <t>Сито нерж сталь 14см с ручкой MER45080-23-11 RETTAL</t>
  </si>
  <si>
    <t>Сито нерж сталь 15см с ручкой MER45080-23-12 RETTAL</t>
  </si>
  <si>
    <t>Сито нерж сталь 8см с ручкой MER45080-23-8 RETTAL</t>
  </si>
  <si>
    <t>Скамейка-перевертыш "Волжаночка" в коробе</t>
  </si>
  <si>
    <t>Складная подставка для холодильника и микроволновки GLK-124</t>
  </si>
  <si>
    <t>Сковорода блинная из кованого алюминия с антипригарным покрытием FORESTA, диам 25 см</t>
  </si>
  <si>
    <t>Сковорода блинная литая с антипр покр., MAL-7CUP (алюм) для выпечки фигурных блинов, диа - 26,6см</t>
  </si>
  <si>
    <t>Сковорода из кованого алюминия с антипригарным покрытием FORESTA, диам 24 см</t>
  </si>
  <si>
    <t>Специальные Носки без резинки 29 (44-46) мужские, лен</t>
  </si>
  <si>
    <t>Стакан "DEEP OCEAN" МЕДУЗА 475 мл</t>
  </si>
  <si>
    <t>Стакан для ванной комнаты "BATH" TU</t>
  </si>
  <si>
    <t>Стакан мерный 1,0л</t>
  </si>
  <si>
    <t>Стеклоочиститель аккумуляторный DEKO WVC3.7, белый</t>
  </si>
  <si>
    <t>Стойка напольная B0810 с держателем для туал. бумаги и ершиком (цвет:белый)</t>
  </si>
  <si>
    <t>Ступень с поручнем-2, 2 ступени, габаритный р-р: 42,5х39х105 см, до 120 кг</t>
  </si>
  <si>
    <t>Тарелка обеденная "ИНДИА БЛУ" 25,5 см</t>
  </si>
  <si>
    <t>Тент-шатёр быстросборный LEONORD 3*3 м</t>
  </si>
  <si>
    <t>Тепловентилятор Engy EN-514</t>
  </si>
  <si>
    <t>Термопот МАТРЕНА МА-110 (5 л, 750Вт, насос) с рисунком</t>
  </si>
  <si>
    <t>Трос для прочистки канализационных труб 1,4 м</t>
  </si>
  <si>
    <t>Турка электрическая Матрена МА-24 (600Вт, 300 мл)</t>
  </si>
  <si>
    <t>Удлинитель Gelberk GLK-3/3m, 10А 3 гн ПВС (3м) 2200 Вт</t>
  </si>
  <si>
    <t>Удлинитель Gelberk GLK-3/5m, 10А 3 гн ПВС (5м) 2200 Вт</t>
  </si>
  <si>
    <t>Удлинитель Gelberk GLK-3g/3m, 10А 3 гн ПВС (3,0м) с заземл 2200 Вт</t>
  </si>
  <si>
    <t>Удлинитель Gelberk GLK-3gb/1,5m, 10А 3 гн (с кнопкой и заземлением) ПВС (1,5м) 2200 Вт</t>
  </si>
  <si>
    <t>Удлинитель Gelberk GLK-4g/3m, 10А 4 гн ПВС (3м) с заземл 2200 Вт</t>
  </si>
  <si>
    <t>Удлинитель Gelberk GLK-4g/5m, 10А 4 гн ПВС (5м) с заземл 2200 Вт</t>
  </si>
  <si>
    <t>Удлинитель Волжанка 3 гн ПВС 2*1 10А/(3м)</t>
  </si>
  <si>
    <t>Украшение декоративное новогоднее "Елочка"</t>
  </si>
  <si>
    <t>Универсальный ручной отпариватель- пароочиститель VLK Sorento 4900, черный/желтый, 4 шт/уп</t>
  </si>
  <si>
    <t>Утюг электрический с керамическим покрытием KL-1645 (1x6)</t>
  </si>
  <si>
    <t>Фигурка прудовая "Утенок"</t>
  </si>
  <si>
    <t>Фигурка прудовая "Уточка"</t>
  </si>
  <si>
    <t>Фитнес часы Energy EM-007</t>
  </si>
  <si>
    <t>Фитнес-блендер Gelberk GL-516</t>
  </si>
  <si>
    <t>Форма для выпечки круглая, разъёмная а/п 26см*7см MER16499-YM05 RETTAL</t>
  </si>
  <si>
    <t>Форма из силикона "Собака" 25*21*4 см Marmiton /12</t>
  </si>
  <si>
    <t>Цветы "Розы"</t>
  </si>
  <si>
    <t>Чайник ENERGY E-263 (1,2 л, диск) стальной, красный</t>
  </si>
  <si>
    <t>Чайник из нерж стали со свистком "Maestria" (красный в белый горошек), литраж - 2,5 л, тм Mallony</t>
  </si>
  <si>
    <t>Чайный домик "You-me&amp;tea"</t>
  </si>
  <si>
    <t>Чайный домик "Телефонная будка"</t>
  </si>
  <si>
    <t>Часы настенные Волжанка ЧН-003, 25*24 см</t>
  </si>
  <si>
    <t>Часы настенные Волжанка ЧН-104, 24.5 см</t>
  </si>
  <si>
    <t>Часы Розы Love</t>
  </si>
  <si>
    <t>Чехол для хранения 90*48*53см</t>
  </si>
  <si>
    <t>ЧИНГИСХАН Палатка 3-4 местная, однослойная, 2*1, 8*1, 35м, полиэстер 170Т, дно оксфорд 210D</t>
  </si>
  <si>
    <t>Шляпа антимоскитная</t>
  </si>
  <si>
    <t>Шпагат джутовый Волжанка 2 мм 1000 м</t>
  </si>
  <si>
    <t>Шпалера Классическая, 51*19 см</t>
  </si>
  <si>
    <t>Штекер "Попугай" 3193-5</t>
  </si>
  <si>
    <t>Штора для ванны 180*180см MER46704-23-27 RETTAL</t>
  </si>
  <si>
    <t>Штора для ванны 180*180см MER46704-23-58 RETTAL</t>
  </si>
  <si>
    <t>Экран защитный для плиты GUSTO, 32,5*84 см</t>
  </si>
  <si>
    <t>Электрическая зажигалка Волжанка ЭЗ-02 ШВВП 2х0,5 дл. 1,2 м</t>
  </si>
  <si>
    <t>Электрообогреватель настенный «Домашний очаг» Венеция ТУ 3468-002-75669324-2015</t>
  </si>
  <si>
    <t>Электрообогреватель настенный «Домашний очаг» Осенний лес ТУ 3468-002-7566932</t>
  </si>
  <si>
    <t>Элемент холода IP-150</t>
  </si>
  <si>
    <t>Яблоко декоративное</t>
  </si>
  <si>
    <t>Наименование</t>
  </si>
  <si>
    <t>Блендер погружной МАТРЁНА МА-174, 350 Вт, 2 скорости,  измельчитель, венчик</t>
  </si>
  <si>
    <t xml:space="preserve">Вентилятор Energy EN-0604 USB (настольный ) белый														</t>
  </si>
  <si>
    <t xml:space="preserve">Вентилятор напольный Gelberk GL-001, черн </t>
  </si>
  <si>
    <t xml:space="preserve">Весы кухонные механические HOMESTAR HS-3004М, 1 кг, цвет красный														</t>
  </si>
  <si>
    <t>Домик для животных "Палатка  УШАСТАЯ", войлок, 38х28х38см</t>
  </si>
  <si>
    <t>Зеркало панорамное  AS-0826E</t>
  </si>
  <si>
    <t>Измельчитель   HOMESTAR  HS-2007, объем 1л, 2 скорости 300Вт</t>
  </si>
  <si>
    <t>К2-0.5   Коптильня двухъярусная малая (420x270x175, сталь 0,5 мм)</t>
  </si>
  <si>
    <t xml:space="preserve">Коврик для раскатки теста и выпечки BLS-15*11, размер 37,5*27,5*0,1 см (силикон)												</t>
  </si>
  <si>
    <t xml:space="preserve">Коврик для раскатки теста и выпечки BLS-19*15 с разметкой, размеры: 47,5*37,5 см (силикон)										</t>
  </si>
  <si>
    <t xml:space="preserve">Контейнер для хранения с вкладышем "Важные Мелочи" 6,5 л </t>
  </si>
  <si>
    <t>Контейнер стеклянный круглый  0,4л  12*7см MER16902-126 RETTAL</t>
  </si>
  <si>
    <t>Контейнер стеклянный прямоугольный  0,4л  9,5*14,3*6см MER16902-150 RETTAL</t>
  </si>
  <si>
    <t>Кофемолка  GL-533</t>
  </si>
  <si>
    <t>Кофемолка  HOMESTAR  HS-2001, цвет:бирюзовый, 150 Вт</t>
  </si>
  <si>
    <t>Кофемолка электрическая  GELBERK GL-530   ( 200 вт)</t>
  </si>
  <si>
    <t xml:space="preserve">Мешок для стирки белья  WMB-002												</t>
  </si>
  <si>
    <t xml:space="preserve">Мешок для стирки белья  WMB-004											</t>
  </si>
  <si>
    <t>Минипарник  28 ячеек (торфяные кассеты) (на подоконник)</t>
  </si>
  <si>
    <t>Миска для духовки и микроволновки.  GLK-123</t>
  </si>
  <si>
    <t>Миска для супа  19см  "Красавица" Вуаль стеклокерамика AL2246</t>
  </si>
  <si>
    <t>Набор посуды из 6 предметов BAKS-SET -6  из нерж. стали (2кастр+ковш) с крышками :2,0/2,8 л + 1,4 л</t>
  </si>
  <si>
    <t>Набор термоконтейнеров  GLK-206</t>
  </si>
  <si>
    <t xml:space="preserve">Набор усиленных кронштейнов 25х10 см 2 пр. </t>
  </si>
  <si>
    <t xml:space="preserve">Нож кухонный Miolla цвет: зеленый длина лезвия 20 см </t>
  </si>
  <si>
    <t xml:space="preserve">Нож кухонный Miolla цвет: оранжевый длина лезвия 20 см </t>
  </si>
  <si>
    <t>Обогреватель - камин  ENGY EN-507</t>
  </si>
  <si>
    <t>Отпугиватель комаров, питание 200 v,  KOC_GH321</t>
  </si>
  <si>
    <t>Пакет садовый  120л</t>
  </si>
  <si>
    <t>Пленка декоративная Волжанка ПЛ45-2ГАЛ галька             2 МЕТРА</t>
  </si>
  <si>
    <t>Пленка декоративная Волжанка ПЛ45-2ГР  гранит               2 МЕТРА</t>
  </si>
  <si>
    <t>Пленка декоративная Волжанка ПЛ45-2ДВ дерево вишня     2 МЕТРА</t>
  </si>
  <si>
    <t>Пленка декоративная Волжанка ПЛ45-2К камень                 2 МЕТРА</t>
  </si>
  <si>
    <t xml:space="preserve">Полка для обуви  3 яруса, SR3												</t>
  </si>
  <si>
    <t xml:space="preserve">Рассекатель для газа квадратный малый												</t>
  </si>
  <si>
    <t xml:space="preserve">Роликовая пилка для пяток ENERGY EN-730												</t>
  </si>
  <si>
    <t xml:space="preserve">Роликовая пилка для пяток ENERGY EN-731										</t>
  </si>
  <si>
    <t>Салатник  "ПОЛЯНКА" 19 см</t>
  </si>
  <si>
    <t>Салатник  13см "Красавица" Вуаль стеклокерамика AL2246</t>
  </si>
  <si>
    <t>Салатник  16см "Красавица" Вуаль стеклокерамика AL2246</t>
  </si>
  <si>
    <t>Салатник  23см (1700мл) "Красавица" Чайная роза стеклокерамика X371</t>
  </si>
  <si>
    <t>Сетка от птиц 2*10 м  (7 гр/м2, размер ячейки 1,5*1,5 см)</t>
  </si>
  <si>
    <t>Сковорода-гриль алюм  28 см ИНД "Красавица" Эко, а/п, б/кр, ручка soft-touch</t>
  </si>
  <si>
    <t xml:space="preserve">Сковорода-гриль чугунная с чугунной ручкой, квадратной формы, PADELLA, р-р 28*28 см,тм Mallony						</t>
  </si>
  <si>
    <t xml:space="preserve">Соковарка из нерж. стали, JM-22/6L, диам. 22см, 6 литров												</t>
  </si>
  <si>
    <t xml:space="preserve">Соковыжималка для цитрусовых JE-1												</t>
  </si>
  <si>
    <t xml:space="preserve">Стакан для ванной комнаты "Летнее настроение", TU-SUM, керамика																								</t>
  </si>
  <si>
    <t xml:space="preserve">Стержни клеевые для термопистолета, 0,7х10 см, 6 шт.																								</t>
  </si>
  <si>
    <t xml:space="preserve">Стульчик складной DW-1010B без спинки, р-р: 28x31x34 см (синий)																			</t>
  </si>
  <si>
    <t xml:space="preserve">Таймер Lemon		(003542)										</t>
  </si>
  <si>
    <t xml:space="preserve">Таймер Pear	(груша)											</t>
  </si>
  <si>
    <t>Тарелка десертная  18см "Красавица" Вуаль стеклокерамика AL2246</t>
  </si>
  <si>
    <t>Тарелка обеденная  23см "Красавица"Вуаль стеклокерамика AL2246</t>
  </si>
  <si>
    <t xml:space="preserve">Тележка с сумкой А204 "Бабочки", 30 кг, колесо комб. (3 шт*88 мм)												</t>
  </si>
  <si>
    <t xml:space="preserve">Термокружка в корп из PS, объем - 450 мл, внутри PP, серия BAMBINI, тм Mallony												</t>
  </si>
  <si>
    <t>Термопот Energy TP-603  (3,8 л, 750 Вт, стальной)</t>
  </si>
  <si>
    <t xml:space="preserve">Уничтожитель насекомых ENERGY SWT-428E																						</t>
  </si>
  <si>
    <t>Утюг  HOMESTAR HS-4004 голубой (1600 Вт, пар,спрей, паровой удар, стальная подошва)</t>
  </si>
  <si>
    <t xml:space="preserve">Фигурка прудовая  "Лягушки на кувшинке" FL-1428, размеры: 22*15,8*12,2, 4 диз.												</t>
  </si>
  <si>
    <t xml:space="preserve">Фигурка прудовая "Кувшинка" FF-041												</t>
  </si>
  <si>
    <t xml:space="preserve">Фигурка прудовая "Кувшинка" FF-043												</t>
  </si>
  <si>
    <t xml:space="preserve">Форма для выпечки СЕРДЦЕ 27,5см  МРАМОРНАЯ КРОШКА MB (х24) 26071 </t>
  </si>
  <si>
    <t xml:space="preserve">Цветок "Роза пионовидная" (2цветка+1бутон)															</t>
  </si>
  <si>
    <t xml:space="preserve">Цветок "Фиалка полевая"																						</t>
  </si>
  <si>
    <t xml:space="preserve">Чайник ENERGY E-210 (1,7 л, диск) красный												</t>
  </si>
  <si>
    <t>Чайник электрический Волжанка ЭЧ-001  1,8 л  глянц</t>
  </si>
  <si>
    <t>Чайник электрический Волжанка ЭЧ-005  1,8 л оранж</t>
  </si>
  <si>
    <t xml:space="preserve">Чехол для пальто,дублёнок и шуб 140*60*12 см.																						</t>
  </si>
  <si>
    <t xml:space="preserve">Швабра для пола с насадкой из микрофибры  MopM1												</t>
  </si>
  <si>
    <t xml:space="preserve">Эл.турка "Комфорт"														</t>
  </si>
  <si>
    <t xml:space="preserve">Электрообогреватель настенный "Домашний очаг"  "Камин" ТУ 3468-002-75669324-2015  </t>
  </si>
  <si>
    <t>Электрообогреватель настенный «Домашний очаг» Капучино  ТУ 3468-002-75669324-2015</t>
  </si>
  <si>
    <t>Электрообогреватель настенный «Домашний очаг» Подсолнухи  ТУ 3468-002-75669324-2015</t>
  </si>
  <si>
    <t xml:space="preserve">Электроплитка ENERGY EN-902R,												</t>
  </si>
  <si>
    <t>Электросушилка ENERGY EN-552  для продуктов (5 поддонов диам 27.5 см, 230Вт)</t>
  </si>
  <si>
    <t xml:space="preserve">Элемент холода IP-200												</t>
  </si>
  <si>
    <t>Дуршлаг-разделочная доска 2в1  GLK-119</t>
  </si>
  <si>
    <t xml:space="preserve">Пылесос вертикальный проводной Волжанка ПЛС-100, 2 в 1 </t>
  </si>
  <si>
    <t>Сушилка д/белья  напольн."БЕРЕЗКА"23,5 м 3-х ярус "СН-811" (белая)</t>
  </si>
  <si>
    <t xml:space="preserve">Удлинитель  ENGY "Рулетка" 5м/3роз. </t>
  </si>
  <si>
    <t xml:space="preserve">Фен HOMESTAR HS-8012  дорожный складной (1200 Вт)																								</t>
  </si>
  <si>
    <t>ИТОГО:</t>
  </si>
  <si>
    <t>Примечание</t>
  </si>
  <si>
    <t>432 уп. по 2 тарелки</t>
  </si>
  <si>
    <t xml:space="preserve"> + 1 сломанное</t>
  </si>
  <si>
    <t>1+11</t>
  </si>
  <si>
    <t xml:space="preserve"> + 1некомпл</t>
  </si>
  <si>
    <t>9+2</t>
  </si>
  <si>
    <t>10+4</t>
  </si>
  <si>
    <t>1+20</t>
  </si>
  <si>
    <t>10+2</t>
  </si>
  <si>
    <t>некомплект</t>
  </si>
  <si>
    <t>3+1</t>
  </si>
  <si>
    <t>13+1</t>
  </si>
  <si>
    <t>1+1</t>
  </si>
  <si>
    <t>11+10</t>
  </si>
  <si>
    <t>400+2</t>
  </si>
  <si>
    <t>9+1</t>
  </si>
  <si>
    <t>15+2</t>
  </si>
  <si>
    <t>частично битый</t>
  </si>
  <si>
    <t>100+2</t>
  </si>
  <si>
    <t>20+10</t>
  </si>
  <si>
    <t>19+1</t>
  </si>
  <si>
    <t>электрочайник</t>
  </si>
  <si>
    <t>1 коробка</t>
  </si>
  <si>
    <t>1,35м, а не 1,4</t>
  </si>
  <si>
    <t xml:space="preserve">Фактическое наличие </t>
  </si>
  <si>
    <t>№</t>
  </si>
  <si>
    <t xml:space="preserve">Фонарь садовый Р-05 Тюльпан </t>
  </si>
  <si>
    <t>Ччайник заварочный Variato 1200мл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</si>
</sst>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12">
    <font>
      <sz val="11"/>
      <color theme="1"/>
      <name val="Aptos Narrow"/>
      <family val="2"/>
      <charset val="204"/>
      <scheme val="minor"/>
    </font>
    <font>
      <sz val="8"/>
      <name val="Arial"/>
      <family val="2"/>
    </font>
    <font>
      <sz val="11"/>
      <color theme="1"/>
      <name val="Aptos Narrow"/>
      <family val="2"/>
      <charset val="204"/>
      <scheme val="minor"/>
    </font>
    <font>
      <sz val="11"/>
      <color theme="1"/>
      <name val="Franklin Gothic Book"/>
      <family val="2"/>
      <charset val="204"/>
    </font>
    <font>
      <sz val="10"/>
      <color theme="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sz val="11"/>
      <name val="Franklin Gothic Book"/>
      <family val="2"/>
      <charset val="204"/>
    </font>
    <font>
      <sz val="10"/>
      <color indexed="8"/>
      <name val="Franklin Gothic Book"/>
      <family val="2"/>
      <charset val="204"/>
    </font>
    <font>
      <sz val="8"/>
      <name val="Franklin Gothic Book"/>
      <family val="2"/>
      <charset val="204"/>
    </font>
    <font>
      <sz val="8"/>
      <color indexed="8"/>
      <name val="Franklin Gothic Book"/>
      <family val="2"/>
      <charset val="204"/>
    </font>
    <font>
      <sz val="10"/>
      <name val="Franklin Gothic Book"/>
      <family val="2"/>
      <charset val="204"/>
    </font>
    <font>
      <b/>
      <sz val="10"/>
      <color indexed="8"/>
      <name val="Franklin Gothic Book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0" fontId="6" fillId="0" borderId="1" xfId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top" wrapText="1"/>
    </xf>
    <xf numFmtId="44" fontId="6" fillId="3" borderId="1" xfId="2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44" fontId="8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4" fontId="6" fillId="3" borderId="2" xfId="2" applyFont="1" applyFill="1" applyBorder="1" applyAlignment="1">
      <alignment horizontal="center" vertical="center" wrapText="1"/>
    </xf>
    <xf numFmtId="44" fontId="6" fillId="3" borderId="3" xfId="2" applyFont="1" applyFill="1" applyBorder="1" applyAlignment="1">
      <alignment horizontal="center" vertical="center" wrapText="1"/>
    </xf>
    <xf numFmtId="44" fontId="6" fillId="3" borderId="4" xfId="2" applyFont="1" applyFill="1" applyBorder="1" applyAlignment="1">
      <alignment horizontal="center" vertical="center" wrapText="1"/>
    </xf>
  </cellXfs>
  <cellStyles count="3">
    <cellStyle name="Денежный" xfId="2" builtinId="4"/>
    <cellStyle name="Обычный" xfId="0" builtinId="0"/>
    <cellStyle name="Обычный_Лист2" xfId="1" xr:uid="{07535BF2-77BE-44F2-AD72-84B025AA4DEE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5E42-494C-4F09-9DB1-3BC07E3047BC}">
  <dimension ref="A3:A354"/>
  <sheetViews>
    <sheetView topLeftCell="A85" workbookViewId="0">
      <selection activeCell="F94" sqref="F94"/>
    </sheetView>
  </sheetViews>
  <sheetFormatPr defaultRowHeight="14.25"/>
  <sheetData>
    <row r="3" spans="1:1">
      <c r="A3" t="s">
        <v>0</v>
      </c>
    </row>
    <row r="17" spans="1:1">
      <c r="A17">
        <v>6.0000000000000001E-3</v>
      </c>
    </row>
    <row r="128" spans="1:1">
      <c r="A128">
        <v>6.0000000000000001E-3</v>
      </c>
    </row>
    <row r="257" spans="1:1">
      <c r="A257">
        <v>0.03</v>
      </c>
    </row>
    <row r="267" spans="1:1">
      <c r="A267">
        <v>0.01</v>
      </c>
    </row>
    <row r="276" spans="1:1">
      <c r="A276">
        <v>1.4E-2</v>
      </c>
    </row>
    <row r="277" spans="1:1">
      <c r="A277">
        <v>6.0000000000000001E-3</v>
      </c>
    </row>
    <row r="279" spans="1:1">
      <c r="A279">
        <v>2E-3</v>
      </c>
    </row>
    <row r="280" spans="1:1">
      <c r="A280">
        <v>8.9999999999999993E-3</v>
      </c>
    </row>
    <row r="286" spans="1:1">
      <c r="A286">
        <v>1.7000000000000001E-2</v>
      </c>
    </row>
    <row r="288" spans="1:1">
      <c r="A288">
        <v>2E-3</v>
      </c>
    </row>
    <row r="290" spans="1:1">
      <c r="A290">
        <v>5.0000000000000001E-3</v>
      </c>
    </row>
    <row r="295" spans="1:1">
      <c r="A295">
        <v>1.19</v>
      </c>
    </row>
    <row r="296" spans="1:1">
      <c r="A296">
        <v>2.5000000000000001E-2</v>
      </c>
    </row>
    <row r="297" spans="1:1">
      <c r="A297">
        <v>3.3000000000000002E-2</v>
      </c>
    </row>
    <row r="298" spans="1:1">
      <c r="A298">
        <v>5.1999999999999998E-2</v>
      </c>
    </row>
    <row r="299" spans="1:1">
      <c r="A299">
        <v>0.20399999999999999</v>
      </c>
    </row>
    <row r="300" spans="1:1">
      <c r="A300">
        <v>3.3000000000000002E-2</v>
      </c>
    </row>
    <row r="301" spans="1:1">
      <c r="A301">
        <v>0.112</v>
      </c>
    </row>
    <row r="302" spans="1:1">
      <c r="A302">
        <v>3.1E-2</v>
      </c>
    </row>
    <row r="303" spans="1:1">
      <c r="A303">
        <v>0.16400000000000001</v>
      </c>
    </row>
    <row r="304" spans="1:1">
      <c r="A304">
        <v>7.0000000000000001E-3</v>
      </c>
    </row>
    <row r="306" spans="1:1">
      <c r="A306">
        <v>0.124</v>
      </c>
    </row>
    <row r="307" spans="1:1">
      <c r="A307">
        <v>3.0000000000000001E-3</v>
      </c>
    </row>
    <row r="308" spans="1:1">
      <c r="A308">
        <v>1.9319999999999999</v>
      </c>
    </row>
    <row r="309" spans="1:1">
      <c r="A309">
        <v>0.14799999999999999</v>
      </c>
    </row>
    <row r="310" spans="1:1">
      <c r="A310">
        <v>4.6070000000000002</v>
      </c>
    </row>
    <row r="311" spans="1:1">
      <c r="A311">
        <v>6.0000000000000001E-3</v>
      </c>
    </row>
    <row r="312" spans="1:1">
      <c r="A312">
        <v>4.0000000000000001E-3</v>
      </c>
    </row>
    <row r="313" spans="1:1">
      <c r="A313">
        <v>8.0000000000000002E-3</v>
      </c>
    </row>
    <row r="314" spans="1:1">
      <c r="A314">
        <v>1E-3</v>
      </c>
    </row>
    <row r="315" spans="1:1">
      <c r="A315">
        <v>3.0000000000000001E-3</v>
      </c>
    </row>
    <row r="316" spans="1:1">
      <c r="A316">
        <v>0.112</v>
      </c>
    </row>
    <row r="317" spans="1:1">
      <c r="A317">
        <v>4.2000000000000003E-2</v>
      </c>
    </row>
    <row r="318" spans="1:1">
      <c r="A318">
        <v>3.4000000000000002E-2</v>
      </c>
    </row>
    <row r="319" spans="1:1">
      <c r="A319">
        <v>4.0000000000000001E-3</v>
      </c>
    </row>
    <row r="320" spans="1:1">
      <c r="A320">
        <v>0.72599999999999998</v>
      </c>
    </row>
    <row r="323" spans="1:1">
      <c r="A323">
        <v>0.14399999999999999</v>
      </c>
    </row>
    <row r="324" spans="1:1">
      <c r="A324">
        <v>6.2E-2</v>
      </c>
    </row>
    <row r="325" spans="1:1">
      <c r="A325">
        <v>0.16900000000000001</v>
      </c>
    </row>
    <row r="326" spans="1:1">
      <c r="A326">
        <v>31.800999999999998</v>
      </c>
    </row>
    <row r="327" spans="1:1">
      <c r="A327">
        <v>0.11700000000000001</v>
      </c>
    </row>
    <row r="328" spans="1:1">
      <c r="A328">
        <v>0.60599999999999998</v>
      </c>
    </row>
    <row r="329" spans="1:1">
      <c r="A329">
        <v>2.1999999999999999E-2</v>
      </c>
    </row>
    <row r="330" spans="1:1">
      <c r="A330">
        <v>3.6999999999999998E-2</v>
      </c>
    </row>
    <row r="331" spans="1:1">
      <c r="A331">
        <v>1.7999999999999999E-2</v>
      </c>
    </row>
    <row r="332" spans="1:1">
      <c r="A332">
        <v>0.128</v>
      </c>
    </row>
    <row r="333" spans="1:1">
      <c r="A333">
        <v>0.16</v>
      </c>
    </row>
    <row r="334" spans="1:1">
      <c r="A334">
        <v>3.5999999999999997E-2</v>
      </c>
    </row>
    <row r="335" spans="1:1">
      <c r="A335">
        <v>2.1999999999999999E-2</v>
      </c>
    </row>
    <row r="338" spans="1:1">
      <c r="A338">
        <v>0.36</v>
      </c>
    </row>
    <row r="339" spans="1:1">
      <c r="A339">
        <v>0.27300000000000002</v>
      </c>
    </row>
    <row r="340" spans="1:1">
      <c r="A340">
        <v>0.27300000000000002</v>
      </c>
    </row>
    <row r="341" spans="1:1">
      <c r="A341">
        <v>0.27300000000000002</v>
      </c>
    </row>
    <row r="343" spans="1:1">
      <c r="A343">
        <v>0.27300000000000002</v>
      </c>
    </row>
    <row r="344" spans="1:1">
      <c r="A344">
        <v>0.20599999999999999</v>
      </c>
    </row>
    <row r="345" spans="1:1">
      <c r="A345">
        <v>1.2E-2</v>
      </c>
    </row>
    <row r="346" spans="1:1">
      <c r="A346">
        <v>2.5000000000000001E-2</v>
      </c>
    </row>
    <row r="347" spans="1:1">
      <c r="A347">
        <v>4.4999999999999998E-2</v>
      </c>
    </row>
    <row r="348" spans="1:1">
      <c r="A348">
        <v>1.2999999999999999E-2</v>
      </c>
    </row>
    <row r="349" spans="1:1">
      <c r="A349">
        <v>2.8000000000000001E-2</v>
      </c>
    </row>
    <row r="350" spans="1:1">
      <c r="A350">
        <v>0.11899999999999999</v>
      </c>
    </row>
    <row r="351" spans="1:1">
      <c r="A351">
        <v>0.20399999999999999</v>
      </c>
    </row>
    <row r="352" spans="1:1">
      <c r="A352">
        <v>0.24299999999999999</v>
      </c>
    </row>
    <row r="354" spans="1:1">
      <c r="A354">
        <v>45.38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ADFFC-B162-4C3E-940D-0B5975AF861C}">
  <sheetPr>
    <pageSetUpPr fitToPage="1"/>
  </sheetPr>
  <dimension ref="A1:D298"/>
  <sheetViews>
    <sheetView tabSelected="1" topLeftCell="A187" workbookViewId="0">
      <selection activeCell="D286" sqref="D286:D290"/>
    </sheetView>
  </sheetViews>
  <sheetFormatPr defaultRowHeight="15.75"/>
  <cols>
    <col min="1" max="1" width="6.375" style="3" customWidth="1"/>
    <col min="2" max="2" width="67.375" style="5" customWidth="1"/>
    <col min="3" max="3" width="10.125" style="3" customWidth="1"/>
    <col min="4" max="4" width="19.5" style="3" customWidth="1"/>
    <col min="5" max="16384" width="9" style="1"/>
  </cols>
  <sheetData>
    <row r="1" spans="1:4" ht="40.5">
      <c r="A1" s="10" t="s">
        <v>320</v>
      </c>
      <c r="B1" s="11" t="s">
        <v>212</v>
      </c>
      <c r="C1" s="12" t="s">
        <v>319</v>
      </c>
      <c r="D1" s="12" t="s">
        <v>295</v>
      </c>
    </row>
    <row r="2" spans="1:4" ht="18.75" customHeight="1">
      <c r="A2" s="7">
        <v>1</v>
      </c>
      <c r="B2" s="8" t="s">
        <v>1</v>
      </c>
      <c r="C2" s="7">
        <v>3</v>
      </c>
      <c r="D2" s="7"/>
    </row>
    <row r="3" spans="1:4" ht="30.75" customHeight="1">
      <c r="A3" s="7">
        <v>2</v>
      </c>
      <c r="B3" s="8" t="s">
        <v>2</v>
      </c>
      <c r="C3" s="7">
        <v>9</v>
      </c>
      <c r="D3" s="7"/>
    </row>
    <row r="4" spans="1:4">
      <c r="A4" s="7">
        <v>3</v>
      </c>
      <c r="B4" s="8" t="s">
        <v>3</v>
      </c>
      <c r="C4" s="7">
        <v>144</v>
      </c>
      <c r="D4" s="7"/>
    </row>
    <row r="5" spans="1:4">
      <c r="A5" s="7">
        <v>4</v>
      </c>
      <c r="B5" s="8" t="s">
        <v>4</v>
      </c>
      <c r="C5" s="7">
        <v>35</v>
      </c>
      <c r="D5" s="7"/>
    </row>
    <row r="6" spans="1:4" ht="15" customHeight="1">
      <c r="A6" s="7">
        <v>5</v>
      </c>
      <c r="B6" s="8" t="s">
        <v>5</v>
      </c>
      <c r="C6" s="7">
        <v>69</v>
      </c>
      <c r="D6" s="7"/>
    </row>
    <row r="7" spans="1:4">
      <c r="A7" s="7">
        <v>6</v>
      </c>
      <c r="B7" s="8" t="s">
        <v>6</v>
      </c>
      <c r="C7" s="7">
        <v>38</v>
      </c>
      <c r="D7" s="7"/>
    </row>
    <row r="8" spans="1:4">
      <c r="A8" s="7">
        <v>7</v>
      </c>
      <c r="B8" s="8" t="s">
        <v>7</v>
      </c>
      <c r="C8" s="7">
        <v>62</v>
      </c>
      <c r="D8" s="7"/>
    </row>
    <row r="9" spans="1:4">
      <c r="A9" s="7">
        <v>8</v>
      </c>
      <c r="B9" s="8" t="s">
        <v>8</v>
      </c>
      <c r="C9" s="7">
        <v>3</v>
      </c>
      <c r="D9" s="7"/>
    </row>
    <row r="10" spans="1:4">
      <c r="A10" s="7">
        <v>9</v>
      </c>
      <c r="B10" s="8" t="s">
        <v>9</v>
      </c>
      <c r="C10" s="7">
        <v>4</v>
      </c>
      <c r="D10" s="7"/>
    </row>
    <row r="11" spans="1:4">
      <c r="A11" s="7">
        <v>10</v>
      </c>
      <c r="B11" s="8" t="s">
        <v>10</v>
      </c>
      <c r="C11" s="7">
        <v>1</v>
      </c>
      <c r="D11" s="7"/>
    </row>
    <row r="12" spans="1:4" ht="31.5">
      <c r="A12" s="7">
        <v>11</v>
      </c>
      <c r="B12" s="8" t="s">
        <v>213</v>
      </c>
      <c r="C12" s="7">
        <v>2</v>
      </c>
      <c r="D12" s="7"/>
    </row>
    <row r="13" spans="1:4" ht="27">
      <c r="A13" s="7">
        <v>12</v>
      </c>
      <c r="B13" s="8" t="s">
        <v>11</v>
      </c>
      <c r="C13" s="7" t="s">
        <v>296</v>
      </c>
      <c r="D13" s="7"/>
    </row>
    <row r="14" spans="1:4">
      <c r="A14" s="7">
        <v>13</v>
      </c>
      <c r="B14" s="8" t="s">
        <v>12</v>
      </c>
      <c r="C14" s="7">
        <v>120</v>
      </c>
      <c r="D14" s="7"/>
    </row>
    <row r="15" spans="1:4">
      <c r="A15" s="7">
        <v>14</v>
      </c>
      <c r="B15" s="8" t="s">
        <v>13</v>
      </c>
      <c r="C15" s="7">
        <v>389</v>
      </c>
      <c r="D15" s="7"/>
    </row>
    <row r="16" spans="1:4">
      <c r="A16" s="7">
        <v>15</v>
      </c>
      <c r="B16" s="8" t="s">
        <v>14</v>
      </c>
      <c r="C16" s="7">
        <v>2</v>
      </c>
      <c r="D16" s="7"/>
    </row>
    <row r="17" spans="1:4">
      <c r="A17" s="7">
        <v>16</v>
      </c>
      <c r="B17" s="8" t="s">
        <v>15</v>
      </c>
      <c r="C17" s="7">
        <v>11</v>
      </c>
      <c r="D17" s="7"/>
    </row>
    <row r="18" spans="1:4">
      <c r="A18" s="7">
        <v>17</v>
      </c>
      <c r="B18" s="8" t="s">
        <v>16</v>
      </c>
      <c r="C18" s="7">
        <v>159</v>
      </c>
      <c r="D18" s="7"/>
    </row>
    <row r="19" spans="1:4">
      <c r="A19" s="7">
        <v>18</v>
      </c>
      <c r="B19" s="8" t="s">
        <v>17</v>
      </c>
      <c r="C19" s="7">
        <v>102</v>
      </c>
      <c r="D19" s="7"/>
    </row>
    <row r="20" spans="1:4">
      <c r="A20" s="7">
        <v>19</v>
      </c>
      <c r="B20" s="8" t="s">
        <v>18</v>
      </c>
      <c r="C20" s="7">
        <v>124</v>
      </c>
      <c r="D20" s="7"/>
    </row>
    <row r="21" spans="1:4">
      <c r="A21" s="7">
        <v>20</v>
      </c>
      <c r="B21" s="8" t="s">
        <v>19</v>
      </c>
      <c r="C21" s="7">
        <v>1</v>
      </c>
      <c r="D21" s="7"/>
    </row>
    <row r="22" spans="1:4">
      <c r="A22" s="7">
        <v>21</v>
      </c>
      <c r="B22" s="8" t="s">
        <v>20</v>
      </c>
      <c r="C22" s="7">
        <v>2</v>
      </c>
      <c r="D22" s="7"/>
    </row>
    <row r="23" spans="1:4">
      <c r="A23" s="7">
        <v>22</v>
      </c>
      <c r="B23" s="8" t="s">
        <v>21</v>
      </c>
      <c r="C23" s="7">
        <v>6</v>
      </c>
      <c r="D23" s="7" t="s">
        <v>297</v>
      </c>
    </row>
    <row r="24" spans="1:4">
      <c r="A24" s="7">
        <v>23</v>
      </c>
      <c r="B24" s="8" t="s">
        <v>214</v>
      </c>
      <c r="C24" s="7" t="s">
        <v>298</v>
      </c>
      <c r="D24" s="7"/>
    </row>
    <row r="25" spans="1:4">
      <c r="A25" s="7">
        <v>24</v>
      </c>
      <c r="B25" s="8" t="s">
        <v>22</v>
      </c>
      <c r="C25" s="7">
        <v>2</v>
      </c>
      <c r="D25" s="7" t="s">
        <v>299</v>
      </c>
    </row>
    <row r="26" spans="1:4">
      <c r="A26" s="7">
        <v>25</v>
      </c>
      <c r="B26" s="8" t="s">
        <v>215</v>
      </c>
      <c r="C26" s="7">
        <v>12</v>
      </c>
      <c r="D26" s="7"/>
    </row>
    <row r="27" spans="1:4">
      <c r="A27" s="7">
        <v>26</v>
      </c>
      <c r="B27" s="8" t="s">
        <v>23</v>
      </c>
      <c r="C27" s="7">
        <v>1</v>
      </c>
      <c r="D27" s="7"/>
    </row>
    <row r="28" spans="1:4">
      <c r="A28" s="7">
        <v>27</v>
      </c>
      <c r="B28" s="8" t="s">
        <v>216</v>
      </c>
      <c r="C28" s="7" t="s">
        <v>300</v>
      </c>
      <c r="D28" s="7"/>
    </row>
    <row r="29" spans="1:4">
      <c r="A29" s="7">
        <v>28</v>
      </c>
      <c r="B29" s="8" t="s">
        <v>24</v>
      </c>
      <c r="C29" s="7" t="s">
        <v>301</v>
      </c>
      <c r="D29" s="7"/>
    </row>
    <row r="30" spans="1:4" ht="31.5">
      <c r="A30" s="7">
        <v>29</v>
      </c>
      <c r="B30" s="8" t="s">
        <v>25</v>
      </c>
      <c r="C30" s="7">
        <v>23</v>
      </c>
      <c r="D30" s="7"/>
    </row>
    <row r="31" spans="1:4">
      <c r="A31" s="7">
        <v>30</v>
      </c>
      <c r="B31" s="8" t="s">
        <v>26</v>
      </c>
      <c r="C31" s="7" t="s">
        <v>302</v>
      </c>
      <c r="D31" s="7"/>
    </row>
    <row r="32" spans="1:4">
      <c r="A32" s="7">
        <v>31</v>
      </c>
      <c r="B32" s="8" t="s">
        <v>27</v>
      </c>
      <c r="C32" s="7">
        <v>13</v>
      </c>
      <c r="D32" s="7"/>
    </row>
    <row r="33" spans="1:4">
      <c r="A33" s="7">
        <v>32</v>
      </c>
      <c r="B33" s="8" t="s">
        <v>28</v>
      </c>
      <c r="C33" s="7">
        <v>5</v>
      </c>
      <c r="D33" s="7"/>
    </row>
    <row r="34" spans="1:4" ht="31.5">
      <c r="A34" s="7">
        <v>33</v>
      </c>
      <c r="B34" s="8" t="s">
        <v>29</v>
      </c>
      <c r="C34" s="7">
        <v>323</v>
      </c>
      <c r="D34" s="7"/>
    </row>
    <row r="35" spans="1:4" ht="31.5">
      <c r="A35" s="7">
        <v>34</v>
      </c>
      <c r="B35" s="8" t="s">
        <v>30</v>
      </c>
      <c r="C35" s="7">
        <f>8*100+14</f>
        <v>814</v>
      </c>
      <c r="D35" s="7"/>
    </row>
    <row r="36" spans="1:4">
      <c r="A36" s="7">
        <v>35</v>
      </c>
      <c r="B36" s="8" t="s">
        <v>217</v>
      </c>
      <c r="C36" s="7" t="s">
        <v>303</v>
      </c>
      <c r="D36" s="7"/>
    </row>
    <row r="37" spans="1:4">
      <c r="A37" s="7">
        <v>36</v>
      </c>
      <c r="B37" s="8" t="s">
        <v>31</v>
      </c>
      <c r="C37" s="7">
        <v>20</v>
      </c>
      <c r="D37" s="7"/>
    </row>
    <row r="38" spans="1:4">
      <c r="A38" s="7">
        <v>37</v>
      </c>
      <c r="B38" s="8" t="s">
        <v>289</v>
      </c>
      <c r="C38" s="7">
        <v>968</v>
      </c>
      <c r="D38" s="7"/>
    </row>
    <row r="39" spans="1:4">
      <c r="A39" s="7">
        <v>38</v>
      </c>
      <c r="B39" s="8" t="s">
        <v>32</v>
      </c>
      <c r="C39" s="7">
        <v>18</v>
      </c>
      <c r="D39" s="7"/>
    </row>
    <row r="40" spans="1:4">
      <c r="A40" s="7">
        <v>39</v>
      </c>
      <c r="B40" s="8" t="s">
        <v>33</v>
      </c>
      <c r="C40" s="7">
        <v>8</v>
      </c>
      <c r="D40" s="7"/>
    </row>
    <row r="41" spans="1:4">
      <c r="A41" s="7">
        <v>40</v>
      </c>
      <c r="B41" s="8" t="s">
        <v>34</v>
      </c>
      <c r="C41" s="7">
        <v>2</v>
      </c>
      <c r="D41" s="7"/>
    </row>
    <row r="42" spans="1:4">
      <c r="A42" s="7">
        <v>41</v>
      </c>
      <c r="B42" s="8" t="s">
        <v>35</v>
      </c>
      <c r="C42" s="7">
        <v>11</v>
      </c>
      <c r="D42" s="7"/>
    </row>
    <row r="43" spans="1:4">
      <c r="A43" s="7">
        <v>42</v>
      </c>
      <c r="B43" s="8" t="s">
        <v>36</v>
      </c>
      <c r="C43" s="7">
        <v>3</v>
      </c>
      <c r="D43" s="7" t="s">
        <v>304</v>
      </c>
    </row>
    <row r="44" spans="1:4">
      <c r="A44" s="7">
        <v>43</v>
      </c>
      <c r="B44" s="8" t="s">
        <v>37</v>
      </c>
      <c r="C44" s="7">
        <v>7</v>
      </c>
      <c r="D44" s="7"/>
    </row>
    <row r="45" spans="1:4">
      <c r="A45" s="7">
        <v>44</v>
      </c>
      <c r="B45" s="8" t="s">
        <v>38</v>
      </c>
      <c r="C45" s="7">
        <v>19</v>
      </c>
      <c r="D45" s="7"/>
    </row>
    <row r="46" spans="1:4">
      <c r="A46" s="7">
        <v>45</v>
      </c>
      <c r="B46" s="8" t="s">
        <v>218</v>
      </c>
      <c r="C46" s="7">
        <v>12</v>
      </c>
      <c r="D46" s="7"/>
    </row>
    <row r="47" spans="1:4">
      <c r="A47" s="7">
        <v>46</v>
      </c>
      <c r="B47" s="8" t="s">
        <v>219</v>
      </c>
      <c r="C47" s="7">
        <v>7</v>
      </c>
      <c r="D47" s="7"/>
    </row>
    <row r="48" spans="1:4">
      <c r="A48" s="7">
        <v>47</v>
      </c>
      <c r="B48" s="8" t="s">
        <v>39</v>
      </c>
      <c r="C48" s="7" t="s">
        <v>305</v>
      </c>
      <c r="D48" s="7"/>
    </row>
    <row r="49" spans="1:4">
      <c r="A49" s="7">
        <v>48</v>
      </c>
      <c r="B49" s="8" t="s">
        <v>220</v>
      </c>
      <c r="C49" s="7" t="s">
        <v>306</v>
      </c>
      <c r="D49" s="7"/>
    </row>
    <row r="50" spans="1:4">
      <c r="A50" s="7">
        <v>49</v>
      </c>
      <c r="B50" s="8" t="s">
        <v>40</v>
      </c>
      <c r="C50" s="7">
        <v>1</v>
      </c>
      <c r="D50" s="7"/>
    </row>
    <row r="51" spans="1:4">
      <c r="A51" s="7">
        <v>50</v>
      </c>
      <c r="B51" s="8" t="s">
        <v>41</v>
      </c>
      <c r="C51" s="7">
        <v>19</v>
      </c>
      <c r="D51" s="7"/>
    </row>
    <row r="52" spans="1:4">
      <c r="A52" s="7">
        <v>51</v>
      </c>
      <c r="B52" s="8" t="s">
        <v>42</v>
      </c>
      <c r="C52" s="7">
        <v>40</v>
      </c>
      <c r="D52" s="7"/>
    </row>
    <row r="53" spans="1:4">
      <c r="A53" s="7">
        <v>52</v>
      </c>
      <c r="B53" s="8" t="s">
        <v>43</v>
      </c>
      <c r="C53" s="7">
        <v>5</v>
      </c>
      <c r="D53" s="7"/>
    </row>
    <row r="54" spans="1:4">
      <c r="A54" s="7">
        <v>53</v>
      </c>
      <c r="B54" s="8" t="s">
        <v>44</v>
      </c>
      <c r="C54" s="7" t="s">
        <v>307</v>
      </c>
      <c r="D54" s="7"/>
    </row>
    <row r="55" spans="1:4">
      <c r="A55" s="7">
        <v>54</v>
      </c>
      <c r="B55" s="8" t="s">
        <v>45</v>
      </c>
      <c r="C55" s="7">
        <v>11</v>
      </c>
      <c r="D55" s="7"/>
    </row>
    <row r="56" spans="1:4" ht="31.5">
      <c r="A56" s="7">
        <v>55</v>
      </c>
      <c r="B56" s="8" t="s">
        <v>221</v>
      </c>
      <c r="C56" s="7">
        <v>10</v>
      </c>
      <c r="D56" s="7"/>
    </row>
    <row r="57" spans="1:4" ht="31.5">
      <c r="A57" s="7">
        <v>56</v>
      </c>
      <c r="B57" s="8" t="s">
        <v>222</v>
      </c>
      <c r="C57" s="7">
        <v>1</v>
      </c>
      <c r="D57" s="7"/>
    </row>
    <row r="58" spans="1:4">
      <c r="A58" s="7">
        <v>57</v>
      </c>
      <c r="B58" s="8" t="s">
        <v>46</v>
      </c>
      <c r="C58" s="7">
        <v>38</v>
      </c>
      <c r="D58" s="7"/>
    </row>
    <row r="59" spans="1:4">
      <c r="A59" s="7">
        <v>58</v>
      </c>
      <c r="B59" s="8" t="s">
        <v>47</v>
      </c>
      <c r="C59" s="7">
        <v>250</v>
      </c>
      <c r="D59" s="7"/>
    </row>
    <row r="60" spans="1:4">
      <c r="A60" s="7">
        <v>59</v>
      </c>
      <c r="B60" s="8" t="s">
        <v>48</v>
      </c>
      <c r="C60" s="7" t="s">
        <v>308</v>
      </c>
      <c r="D60" s="7"/>
    </row>
    <row r="61" spans="1:4">
      <c r="A61" s="7">
        <v>60</v>
      </c>
      <c r="B61" s="8" t="s">
        <v>49</v>
      </c>
      <c r="C61" s="7">
        <v>22</v>
      </c>
      <c r="D61" s="7"/>
    </row>
    <row r="62" spans="1:4">
      <c r="A62" s="7">
        <v>61</v>
      </c>
      <c r="B62" s="8" t="s">
        <v>223</v>
      </c>
      <c r="C62" s="7">
        <v>72</v>
      </c>
      <c r="D62" s="7"/>
    </row>
    <row r="63" spans="1:4">
      <c r="A63" s="7">
        <v>62</v>
      </c>
      <c r="B63" s="8" t="s">
        <v>224</v>
      </c>
      <c r="C63" s="7">
        <f>9+48</f>
        <v>57</v>
      </c>
      <c r="D63" s="7"/>
    </row>
    <row r="64" spans="1:4" ht="31.5">
      <c r="A64" s="7">
        <v>63</v>
      </c>
      <c r="B64" s="8" t="s">
        <v>225</v>
      </c>
      <c r="C64" s="7">
        <v>42</v>
      </c>
      <c r="D64" s="7"/>
    </row>
    <row r="65" spans="1:4">
      <c r="A65" s="7">
        <v>64</v>
      </c>
      <c r="B65" s="8" t="s">
        <v>50</v>
      </c>
      <c r="C65" s="7">
        <v>53</v>
      </c>
      <c r="D65" s="7"/>
    </row>
    <row r="66" spans="1:4" ht="31.5">
      <c r="A66" s="7">
        <v>65</v>
      </c>
      <c r="B66" s="8" t="s">
        <v>51</v>
      </c>
      <c r="C66" s="7">
        <f>30+20+1+15+3+33+33*20+100+33</f>
        <v>895</v>
      </c>
      <c r="D66" s="7"/>
    </row>
    <row r="67" spans="1:4">
      <c r="A67" s="7">
        <v>66</v>
      </c>
      <c r="B67" s="8" t="s">
        <v>52</v>
      </c>
      <c r="C67" s="7">
        <v>51</v>
      </c>
      <c r="D67" s="7"/>
    </row>
    <row r="68" spans="1:4">
      <c r="A68" s="7">
        <v>67</v>
      </c>
      <c r="B68" s="8" t="s">
        <v>226</v>
      </c>
      <c r="C68" s="7">
        <v>1</v>
      </c>
      <c r="D68" s="7"/>
    </row>
    <row r="69" spans="1:4">
      <c r="A69" s="7">
        <v>68</v>
      </c>
      <c r="B69" s="8" t="s">
        <v>227</v>
      </c>
      <c r="C69" s="7">
        <v>1</v>
      </c>
      <c r="D69" s="7"/>
    </row>
    <row r="70" spans="1:4">
      <c r="A70" s="7">
        <v>69</v>
      </c>
      <c r="B70" s="8" t="s">
        <v>53</v>
      </c>
      <c r="C70" s="7">
        <f>3*15+5</f>
        <v>50</v>
      </c>
      <c r="D70" s="7"/>
    </row>
    <row r="71" spans="1:4">
      <c r="A71" s="7">
        <v>70</v>
      </c>
      <c r="B71" s="8" t="s">
        <v>54</v>
      </c>
      <c r="C71" s="7">
        <v>60</v>
      </c>
      <c r="D71" s="7"/>
    </row>
    <row r="72" spans="1:4">
      <c r="A72" s="7">
        <v>71</v>
      </c>
      <c r="B72" s="8" t="s">
        <v>228</v>
      </c>
      <c r="C72" s="7">
        <v>1</v>
      </c>
      <c r="D72" s="7"/>
    </row>
    <row r="73" spans="1:4">
      <c r="A73" s="7">
        <v>72</v>
      </c>
      <c r="B73" s="8" t="s">
        <v>55</v>
      </c>
      <c r="C73" s="7">
        <v>1</v>
      </c>
      <c r="D73" s="7"/>
    </row>
    <row r="74" spans="1:4">
      <c r="A74" s="7">
        <v>73</v>
      </c>
      <c r="B74" s="8" t="s">
        <v>56</v>
      </c>
      <c r="C74" s="7">
        <v>3</v>
      </c>
      <c r="D74" s="7"/>
    </row>
    <row r="75" spans="1:4">
      <c r="A75" s="7">
        <v>74</v>
      </c>
      <c r="B75" s="8" t="s">
        <v>57</v>
      </c>
      <c r="C75" s="7">
        <f>18*6*12+8+3*12+1</f>
        <v>1341</v>
      </c>
      <c r="D75" s="7"/>
    </row>
    <row r="76" spans="1:4" ht="31.5">
      <c r="A76" s="7">
        <v>75</v>
      </c>
      <c r="B76" s="8" t="s">
        <v>58</v>
      </c>
      <c r="C76" s="7">
        <v>18</v>
      </c>
      <c r="D76" s="7"/>
    </row>
    <row r="77" spans="1:4">
      <c r="A77" s="7">
        <v>76</v>
      </c>
      <c r="B77" s="8" t="s">
        <v>59</v>
      </c>
      <c r="C77" s="7">
        <v>4</v>
      </c>
      <c r="D77" s="7"/>
    </row>
    <row r="78" spans="1:4">
      <c r="A78" s="7">
        <v>77</v>
      </c>
      <c r="B78" s="8" t="s">
        <v>60</v>
      </c>
      <c r="C78" s="7">
        <f>48+8</f>
        <v>56</v>
      </c>
      <c r="D78" s="7"/>
    </row>
    <row r="79" spans="1:4">
      <c r="A79" s="7">
        <v>78</v>
      </c>
      <c r="B79" s="8" t="s">
        <v>61</v>
      </c>
      <c r="C79" s="7">
        <v>41</v>
      </c>
      <c r="D79" s="7"/>
    </row>
    <row r="80" spans="1:4">
      <c r="A80" s="7">
        <v>79</v>
      </c>
      <c r="B80" s="8" t="s">
        <v>62</v>
      </c>
      <c r="C80" s="7">
        <v>72</v>
      </c>
      <c r="D80" s="7"/>
    </row>
    <row r="81" spans="1:4">
      <c r="A81" s="7">
        <v>80</v>
      </c>
      <c r="B81" s="8" t="s">
        <v>63</v>
      </c>
      <c r="C81" s="7">
        <v>72</v>
      </c>
      <c r="D81" s="7"/>
    </row>
    <row r="82" spans="1:4">
      <c r="A82" s="7">
        <v>81</v>
      </c>
      <c r="B82" s="8" t="s">
        <v>229</v>
      </c>
      <c r="C82" s="7">
        <v>7</v>
      </c>
      <c r="D82" s="7"/>
    </row>
    <row r="83" spans="1:4">
      <c r="A83" s="7">
        <v>82</v>
      </c>
      <c r="B83" s="8" t="s">
        <v>230</v>
      </c>
      <c r="C83" s="7">
        <v>7</v>
      </c>
      <c r="D83" s="7"/>
    </row>
    <row r="84" spans="1:4">
      <c r="A84" s="7">
        <v>83</v>
      </c>
      <c r="B84" s="8" t="s">
        <v>64</v>
      </c>
      <c r="C84" s="7">
        <v>48</v>
      </c>
      <c r="D84" s="9"/>
    </row>
    <row r="85" spans="1:4">
      <c r="A85" s="7">
        <v>84</v>
      </c>
      <c r="B85" s="8" t="s">
        <v>65</v>
      </c>
      <c r="C85" s="7">
        <v>27</v>
      </c>
      <c r="D85" s="9"/>
    </row>
    <row r="86" spans="1:4">
      <c r="A86" s="7">
        <v>85</v>
      </c>
      <c r="B86" s="8" t="s">
        <v>66</v>
      </c>
      <c r="C86" s="7">
        <v>1</v>
      </c>
      <c r="D86" s="7"/>
    </row>
    <row r="87" spans="1:4">
      <c r="A87" s="7">
        <v>86</v>
      </c>
      <c r="B87" s="8" t="s">
        <v>231</v>
      </c>
      <c r="C87" s="7">
        <v>15</v>
      </c>
      <c r="D87" s="7"/>
    </row>
    <row r="88" spans="1:4">
      <c r="A88" s="7">
        <v>87</v>
      </c>
      <c r="B88" s="8" t="s">
        <v>232</v>
      </c>
      <c r="C88" s="7" t="s">
        <v>309</v>
      </c>
      <c r="D88" s="7"/>
    </row>
    <row r="89" spans="1:4">
      <c r="A89" s="7">
        <v>88</v>
      </c>
      <c r="B89" s="8" t="s">
        <v>233</v>
      </c>
      <c r="C89" s="7">
        <f>25*8*3  +12</f>
        <v>612</v>
      </c>
      <c r="D89" s="7"/>
    </row>
    <row r="90" spans="1:4">
      <c r="A90" s="7">
        <v>89</v>
      </c>
      <c r="B90" s="8" t="s">
        <v>67</v>
      </c>
      <c r="C90" s="7">
        <v>41</v>
      </c>
      <c r="D90" s="7"/>
    </row>
    <row r="91" spans="1:4">
      <c r="A91" s="7">
        <v>90</v>
      </c>
      <c r="B91" s="8" t="s">
        <v>68</v>
      </c>
      <c r="C91" s="7">
        <v>23</v>
      </c>
      <c r="D91" s="7"/>
    </row>
    <row r="92" spans="1:4">
      <c r="A92" s="7">
        <v>91</v>
      </c>
      <c r="B92" s="8" t="s">
        <v>69</v>
      </c>
      <c r="C92" s="7">
        <v>12</v>
      </c>
      <c r="D92" s="7"/>
    </row>
    <row r="93" spans="1:4">
      <c r="A93" s="7">
        <v>92</v>
      </c>
      <c r="B93" s="8" t="s">
        <v>70</v>
      </c>
      <c r="C93" s="7">
        <f>59+4+6*4*7*3*5</f>
        <v>2583</v>
      </c>
      <c r="D93" s="7"/>
    </row>
    <row r="94" spans="1:4">
      <c r="A94" s="7">
        <v>93</v>
      </c>
      <c r="B94" s="8" t="s">
        <v>71</v>
      </c>
      <c r="C94" s="7" t="s">
        <v>310</v>
      </c>
      <c r="D94" s="7"/>
    </row>
    <row r="95" spans="1:4">
      <c r="A95" s="7">
        <v>94</v>
      </c>
      <c r="B95" s="8" t="s">
        <v>72</v>
      </c>
      <c r="C95" s="7">
        <v>360</v>
      </c>
      <c r="D95" s="7"/>
    </row>
    <row r="96" spans="1:4">
      <c r="A96" s="7">
        <v>95</v>
      </c>
      <c r="B96" s="8" t="s">
        <v>73</v>
      </c>
      <c r="C96" s="7">
        <v>15</v>
      </c>
      <c r="D96" s="7"/>
    </row>
    <row r="97" spans="1:4">
      <c r="A97" s="7">
        <v>96</v>
      </c>
      <c r="B97" s="8" t="s">
        <v>74</v>
      </c>
      <c r="C97" s="7">
        <f>3+10</f>
        <v>13</v>
      </c>
      <c r="D97" s="13"/>
    </row>
    <row r="98" spans="1:4">
      <c r="A98" s="7">
        <v>97</v>
      </c>
      <c r="B98" s="8" t="s">
        <v>75</v>
      </c>
      <c r="C98" s="7">
        <v>3</v>
      </c>
      <c r="D98" s="7"/>
    </row>
    <row r="99" spans="1:4">
      <c r="A99" s="7">
        <v>98</v>
      </c>
      <c r="B99" s="8" t="s">
        <v>76</v>
      </c>
      <c r="C99" s="7">
        <f>768+960+1003+8</f>
        <v>2739</v>
      </c>
      <c r="D99" s="7"/>
    </row>
    <row r="100" spans="1:4" ht="31.5">
      <c r="A100" s="7">
        <v>99</v>
      </c>
      <c r="B100" s="8" t="s">
        <v>77</v>
      </c>
      <c r="C100" s="7">
        <v>1</v>
      </c>
      <c r="D100" s="7"/>
    </row>
    <row r="101" spans="1:4">
      <c r="A101" s="7">
        <v>100</v>
      </c>
      <c r="B101" s="8" t="s">
        <v>78</v>
      </c>
      <c r="C101" s="7">
        <v>16</v>
      </c>
      <c r="D101" s="7"/>
    </row>
    <row r="102" spans="1:4">
      <c r="A102" s="7">
        <v>101</v>
      </c>
      <c r="B102" s="8" t="s">
        <v>79</v>
      </c>
      <c r="C102" s="7">
        <v>31</v>
      </c>
      <c r="D102" s="7"/>
    </row>
    <row r="103" spans="1:4">
      <c r="A103" s="7">
        <v>102</v>
      </c>
      <c r="B103" s="8" t="s">
        <v>80</v>
      </c>
      <c r="C103" s="7">
        <v>180</v>
      </c>
      <c r="D103" s="7"/>
    </row>
    <row r="104" spans="1:4">
      <c r="A104" s="7">
        <v>103</v>
      </c>
      <c r="B104" s="8" t="s">
        <v>81</v>
      </c>
      <c r="C104" s="7">
        <v>3</v>
      </c>
      <c r="D104" s="7"/>
    </row>
    <row r="105" spans="1:4" ht="31.5">
      <c r="A105" s="7">
        <v>104</v>
      </c>
      <c r="B105" s="8" t="s">
        <v>82</v>
      </c>
      <c r="C105" s="7">
        <f>59+120</f>
        <v>179</v>
      </c>
      <c r="D105" s="7"/>
    </row>
    <row r="106" spans="1:4" ht="31.5">
      <c r="A106" s="7">
        <v>105</v>
      </c>
      <c r="B106" s="8" t="s">
        <v>234</v>
      </c>
      <c r="C106" s="7">
        <v>6</v>
      </c>
      <c r="D106" s="7"/>
    </row>
    <row r="107" spans="1:4">
      <c r="A107" s="7">
        <v>106</v>
      </c>
      <c r="B107" s="8" t="s">
        <v>83</v>
      </c>
      <c r="C107" s="7">
        <f>33+28</f>
        <v>61</v>
      </c>
      <c r="D107" s="7"/>
    </row>
    <row r="108" spans="1:4">
      <c r="A108" s="7">
        <v>107</v>
      </c>
      <c r="B108" s="8" t="s">
        <v>84</v>
      </c>
      <c r="C108" s="7">
        <v>144</v>
      </c>
      <c r="D108" s="7"/>
    </row>
    <row r="109" spans="1:4">
      <c r="A109" s="7">
        <v>108</v>
      </c>
      <c r="B109" s="8" t="s">
        <v>85</v>
      </c>
      <c r="C109" s="7">
        <v>22</v>
      </c>
      <c r="D109" s="7"/>
    </row>
    <row r="110" spans="1:4" ht="31.5">
      <c r="A110" s="7">
        <v>109</v>
      </c>
      <c r="B110" s="8" t="s">
        <v>86</v>
      </c>
      <c r="C110" s="7">
        <f>6+20+70+37+198+19+29+10</f>
        <v>389</v>
      </c>
      <c r="D110" s="7"/>
    </row>
    <row r="111" spans="1:4">
      <c r="A111" s="7">
        <v>110</v>
      </c>
      <c r="B111" s="8" t="s">
        <v>235</v>
      </c>
      <c r="C111" s="7">
        <v>26</v>
      </c>
      <c r="D111" s="13"/>
    </row>
    <row r="112" spans="1:4">
      <c r="A112" s="7">
        <v>111</v>
      </c>
      <c r="B112" s="8" t="s">
        <v>236</v>
      </c>
      <c r="C112" s="7">
        <v>25</v>
      </c>
      <c r="D112" s="7"/>
    </row>
    <row r="113" spans="1:4">
      <c r="A113" s="7">
        <v>112</v>
      </c>
      <c r="B113" s="8" t="s">
        <v>87</v>
      </c>
      <c r="C113" s="7">
        <v>4</v>
      </c>
      <c r="D113" s="7"/>
    </row>
    <row r="114" spans="1:4">
      <c r="A114" s="7">
        <v>113</v>
      </c>
      <c r="B114" s="8" t="s">
        <v>88</v>
      </c>
      <c r="C114" s="7">
        <v>5</v>
      </c>
      <c r="D114" s="7"/>
    </row>
    <row r="115" spans="1:4">
      <c r="A115" s="7">
        <v>114</v>
      </c>
      <c r="B115" s="8" t="s">
        <v>89</v>
      </c>
      <c r="C115" s="7">
        <v>7</v>
      </c>
      <c r="D115" s="7"/>
    </row>
    <row r="116" spans="1:4">
      <c r="A116" s="7">
        <v>115</v>
      </c>
      <c r="B116" s="8" t="s">
        <v>90</v>
      </c>
      <c r="C116" s="7">
        <v>9</v>
      </c>
      <c r="D116" s="7"/>
    </row>
    <row r="117" spans="1:4">
      <c r="A117" s="7">
        <v>116</v>
      </c>
      <c r="B117" s="8" t="s">
        <v>91</v>
      </c>
      <c r="C117" s="7">
        <v>260</v>
      </c>
      <c r="D117" s="7"/>
    </row>
    <row r="118" spans="1:4">
      <c r="A118" s="7">
        <v>117</v>
      </c>
      <c r="B118" s="8" t="s">
        <v>92</v>
      </c>
      <c r="C118" s="7">
        <v>100</v>
      </c>
      <c r="D118" s="7"/>
    </row>
    <row r="119" spans="1:4">
      <c r="A119" s="7">
        <v>118</v>
      </c>
      <c r="B119" s="8" t="s">
        <v>237</v>
      </c>
      <c r="C119" s="7">
        <v>118</v>
      </c>
      <c r="D119" s="7"/>
    </row>
    <row r="120" spans="1:4">
      <c r="A120" s="7">
        <v>119</v>
      </c>
      <c r="B120" s="8" t="s">
        <v>238</v>
      </c>
      <c r="C120" s="7">
        <f>56+360+100</f>
        <v>516</v>
      </c>
      <c r="D120" s="7"/>
    </row>
    <row r="121" spans="1:4">
      <c r="A121" s="7">
        <v>120</v>
      </c>
      <c r="B121" s="8" t="s">
        <v>93</v>
      </c>
      <c r="C121" s="7">
        <v>2</v>
      </c>
      <c r="D121" s="7"/>
    </row>
    <row r="122" spans="1:4">
      <c r="A122" s="7">
        <v>121</v>
      </c>
      <c r="B122" s="8" t="s">
        <v>94</v>
      </c>
      <c r="C122" s="7">
        <v>4</v>
      </c>
      <c r="D122" s="7"/>
    </row>
    <row r="123" spans="1:4">
      <c r="A123" s="7">
        <v>122</v>
      </c>
      <c r="B123" s="8" t="s">
        <v>95</v>
      </c>
      <c r="C123" s="7">
        <v>4</v>
      </c>
      <c r="D123" s="7"/>
    </row>
    <row r="124" spans="1:4">
      <c r="A124" s="7">
        <v>123</v>
      </c>
      <c r="B124" s="8" t="s">
        <v>96</v>
      </c>
      <c r="C124" s="7">
        <v>14</v>
      </c>
      <c r="D124" s="7"/>
    </row>
    <row r="125" spans="1:4">
      <c r="A125" s="7">
        <v>124</v>
      </c>
      <c r="B125" s="8" t="s">
        <v>97</v>
      </c>
      <c r="C125" s="7">
        <v>84</v>
      </c>
      <c r="D125" s="7"/>
    </row>
    <row r="126" spans="1:4" ht="31.5">
      <c r="A126" s="7">
        <v>125</v>
      </c>
      <c r="B126" s="8" t="s">
        <v>98</v>
      </c>
      <c r="C126" s="7">
        <v>80</v>
      </c>
      <c r="D126" s="7"/>
    </row>
    <row r="127" spans="1:4">
      <c r="A127" s="7">
        <v>126</v>
      </c>
      <c r="B127" s="8" t="s">
        <v>239</v>
      </c>
      <c r="C127" s="7" t="s">
        <v>307</v>
      </c>
      <c r="D127" s="7"/>
    </row>
    <row r="128" spans="1:4">
      <c r="A128" s="7">
        <v>127</v>
      </c>
      <c r="B128" s="8" t="s">
        <v>99</v>
      </c>
      <c r="C128" s="7">
        <f>12*30*4*9+924+12</f>
        <v>13896</v>
      </c>
      <c r="D128" s="7"/>
    </row>
    <row r="129" spans="1:4" ht="31.5">
      <c r="A129" s="7">
        <v>128</v>
      </c>
      <c r="B129" s="8" t="s">
        <v>100</v>
      </c>
      <c r="C129" s="7">
        <v>2</v>
      </c>
      <c r="D129" s="7"/>
    </row>
    <row r="130" spans="1:4">
      <c r="A130" s="7">
        <v>129</v>
      </c>
      <c r="B130" s="8" t="s">
        <v>101</v>
      </c>
      <c r="C130" s="7">
        <v>28</v>
      </c>
      <c r="D130" s="7"/>
    </row>
    <row r="131" spans="1:4">
      <c r="A131" s="7">
        <v>130</v>
      </c>
      <c r="B131" s="8" t="s">
        <v>102</v>
      </c>
      <c r="C131" s="7">
        <v>27</v>
      </c>
      <c r="D131" s="7"/>
    </row>
    <row r="132" spans="1:4">
      <c r="A132" s="7">
        <v>131</v>
      </c>
      <c r="B132" s="8" t="s">
        <v>103</v>
      </c>
      <c r="C132" s="7">
        <v>8</v>
      </c>
      <c r="D132" s="7"/>
    </row>
    <row r="133" spans="1:4">
      <c r="A133" s="7">
        <v>132</v>
      </c>
      <c r="B133" s="8" t="s">
        <v>104</v>
      </c>
      <c r="C133" s="7">
        <v>1</v>
      </c>
      <c r="D133" s="7"/>
    </row>
    <row r="134" spans="1:4">
      <c r="A134" s="7">
        <v>133</v>
      </c>
      <c r="B134" s="8" t="s">
        <v>240</v>
      </c>
      <c r="C134" s="7">
        <f>20+120+69</f>
        <v>209</v>
      </c>
      <c r="D134" s="7"/>
    </row>
    <row r="135" spans="1:4">
      <c r="A135" s="7">
        <v>134</v>
      </c>
      <c r="B135" s="8" t="s">
        <v>241</v>
      </c>
      <c r="C135" s="7">
        <v>5</v>
      </c>
      <c r="D135" s="9"/>
    </row>
    <row r="136" spans="1:4">
      <c r="A136" s="7">
        <v>135</v>
      </c>
      <c r="B136" s="8" t="s">
        <v>105</v>
      </c>
      <c r="C136" s="7">
        <v>6</v>
      </c>
      <c r="D136" s="7"/>
    </row>
    <row r="137" spans="1:4">
      <c r="A137" s="7">
        <v>136</v>
      </c>
      <c r="B137" s="8" t="s">
        <v>106</v>
      </c>
      <c r="C137" s="7">
        <v>3</v>
      </c>
      <c r="D137" s="7"/>
    </row>
    <row r="138" spans="1:4">
      <c r="A138" s="7">
        <v>137</v>
      </c>
      <c r="B138" s="8" t="s">
        <v>107</v>
      </c>
      <c r="C138" s="7">
        <v>3</v>
      </c>
      <c r="D138" s="7"/>
    </row>
    <row r="139" spans="1:4">
      <c r="A139" s="7">
        <v>138</v>
      </c>
      <c r="B139" s="8" t="s">
        <v>108</v>
      </c>
      <c r="C139" s="7">
        <v>247</v>
      </c>
      <c r="D139" s="7"/>
    </row>
    <row r="140" spans="1:4">
      <c r="A140" s="7">
        <v>139</v>
      </c>
      <c r="B140" s="8" t="s">
        <v>242</v>
      </c>
      <c r="C140" s="7">
        <v>8</v>
      </c>
      <c r="D140" s="7"/>
    </row>
    <row r="141" spans="1:4">
      <c r="A141" s="7">
        <v>140</v>
      </c>
      <c r="B141" s="8" t="s">
        <v>243</v>
      </c>
      <c r="C141" s="7">
        <v>15</v>
      </c>
      <c r="D141" s="7"/>
    </row>
    <row r="142" spans="1:4">
      <c r="A142" s="7">
        <v>141</v>
      </c>
      <c r="B142" s="8" t="s">
        <v>244</v>
      </c>
      <c r="C142" s="7">
        <v>1</v>
      </c>
      <c r="D142" s="7"/>
    </row>
    <row r="143" spans="1:4">
      <c r="A143" s="7">
        <v>142</v>
      </c>
      <c r="B143" s="8" t="s">
        <v>245</v>
      </c>
      <c r="C143" s="7">
        <f>80+136</f>
        <v>216</v>
      </c>
      <c r="D143" s="7"/>
    </row>
    <row r="144" spans="1:4">
      <c r="A144" s="7">
        <v>143</v>
      </c>
      <c r="B144" s="8" t="s">
        <v>109</v>
      </c>
      <c r="C144" s="7">
        <v>7</v>
      </c>
      <c r="D144" s="7"/>
    </row>
    <row r="145" spans="1:4">
      <c r="A145" s="7">
        <v>144</v>
      </c>
      <c r="B145" s="8" t="s">
        <v>110</v>
      </c>
      <c r="C145" s="7">
        <v>20</v>
      </c>
      <c r="D145" s="7"/>
    </row>
    <row r="146" spans="1:4">
      <c r="A146" s="7">
        <v>145</v>
      </c>
      <c r="B146" s="8" t="s">
        <v>111</v>
      </c>
      <c r="C146" s="7">
        <v>12</v>
      </c>
      <c r="D146" s="7"/>
    </row>
    <row r="147" spans="1:4">
      <c r="A147" s="7">
        <v>146</v>
      </c>
      <c r="B147" s="8" t="s">
        <v>112</v>
      </c>
      <c r="C147" s="7">
        <v>1</v>
      </c>
      <c r="D147" s="7"/>
    </row>
    <row r="148" spans="1:4">
      <c r="A148" s="7">
        <v>147</v>
      </c>
      <c r="B148" s="8" t="s">
        <v>113</v>
      </c>
      <c r="C148" s="7">
        <v>10</v>
      </c>
      <c r="D148" s="7"/>
    </row>
    <row r="149" spans="1:4">
      <c r="A149" s="7">
        <v>148</v>
      </c>
      <c r="B149" s="8" t="s">
        <v>114</v>
      </c>
      <c r="C149" s="7">
        <v>6</v>
      </c>
      <c r="D149" s="7"/>
    </row>
    <row r="150" spans="1:4">
      <c r="A150" s="7">
        <v>149</v>
      </c>
      <c r="B150" s="8" t="s">
        <v>115</v>
      </c>
      <c r="C150" s="7">
        <v>3</v>
      </c>
      <c r="D150" s="7"/>
    </row>
    <row r="151" spans="1:4">
      <c r="A151" s="7">
        <v>150</v>
      </c>
      <c r="B151" s="8" t="s">
        <v>116</v>
      </c>
      <c r="C151" s="7">
        <v>9</v>
      </c>
      <c r="D151" s="7"/>
    </row>
    <row r="152" spans="1:4">
      <c r="A152" s="7">
        <v>151</v>
      </c>
      <c r="B152" s="8" t="s">
        <v>117</v>
      </c>
      <c r="C152" s="7">
        <v>8</v>
      </c>
      <c r="D152" s="7"/>
    </row>
    <row r="153" spans="1:4">
      <c r="A153" s="7">
        <v>152</v>
      </c>
      <c r="B153" s="8" t="s">
        <v>118</v>
      </c>
      <c r="C153" s="7">
        <v>5</v>
      </c>
      <c r="D153" s="7"/>
    </row>
    <row r="154" spans="1:4">
      <c r="A154" s="7">
        <v>153</v>
      </c>
      <c r="B154" s="8" t="s">
        <v>119</v>
      </c>
      <c r="C154" s="7">
        <v>13</v>
      </c>
      <c r="D154" s="7"/>
    </row>
    <row r="155" spans="1:4">
      <c r="A155" s="7">
        <v>154</v>
      </c>
      <c r="B155" s="8" t="s">
        <v>120</v>
      </c>
      <c r="C155" s="7">
        <v>49</v>
      </c>
      <c r="D155" s="7"/>
    </row>
    <row r="156" spans="1:4">
      <c r="A156" s="7">
        <v>155</v>
      </c>
      <c r="B156" s="8" t="s">
        <v>121</v>
      </c>
      <c r="C156" s="7">
        <v>3</v>
      </c>
      <c r="D156" s="7"/>
    </row>
    <row r="157" spans="1:4">
      <c r="A157" s="7">
        <v>156</v>
      </c>
      <c r="B157" s="8" t="s">
        <v>122</v>
      </c>
      <c r="C157" s="7">
        <v>7</v>
      </c>
      <c r="D157" s="7"/>
    </row>
    <row r="158" spans="1:4">
      <c r="A158" s="7">
        <v>157</v>
      </c>
      <c r="B158" s="8" t="s">
        <v>123</v>
      </c>
      <c r="C158" s="7">
        <v>20</v>
      </c>
      <c r="D158" s="7"/>
    </row>
    <row r="159" spans="1:4">
      <c r="A159" s="7">
        <v>158</v>
      </c>
      <c r="B159" s="8" t="s">
        <v>124</v>
      </c>
      <c r="C159" s="7">
        <v>24</v>
      </c>
      <c r="D159" s="7"/>
    </row>
    <row r="160" spans="1:4">
      <c r="A160" s="7">
        <v>159</v>
      </c>
      <c r="B160" s="8" t="s">
        <v>125</v>
      </c>
      <c r="C160" s="7">
        <v>1</v>
      </c>
      <c r="D160" s="7"/>
    </row>
    <row r="161" spans="1:4">
      <c r="A161" s="7">
        <v>160</v>
      </c>
      <c r="B161" s="8" t="s">
        <v>126</v>
      </c>
      <c r="C161" s="7">
        <f>24+21+164+7*24</f>
        <v>377</v>
      </c>
      <c r="D161" s="7"/>
    </row>
    <row r="162" spans="1:4">
      <c r="A162" s="7">
        <v>161</v>
      </c>
      <c r="B162" s="8" t="s">
        <v>127</v>
      </c>
      <c r="C162" s="7">
        <v>73</v>
      </c>
      <c r="D162" s="7"/>
    </row>
    <row r="163" spans="1:4">
      <c r="A163" s="7">
        <v>162</v>
      </c>
      <c r="B163" s="8" t="s">
        <v>246</v>
      </c>
      <c r="C163" s="7">
        <v>2</v>
      </c>
      <c r="D163" s="7"/>
    </row>
    <row r="164" spans="1:4">
      <c r="A164" s="7">
        <v>163</v>
      </c>
      <c r="B164" s="8" t="s">
        <v>128</v>
      </c>
      <c r="C164" s="7">
        <v>16</v>
      </c>
      <c r="D164" s="7"/>
    </row>
    <row r="165" spans="1:4" ht="50.25" customHeight="1">
      <c r="A165" s="7">
        <v>164</v>
      </c>
      <c r="B165" s="8" t="s">
        <v>129</v>
      </c>
      <c r="C165" s="7">
        <f>12*3*10*15+(4*5*3*10*15+24)</f>
        <v>14424</v>
      </c>
      <c r="D165" s="13"/>
    </row>
    <row r="166" spans="1:4">
      <c r="A166" s="7">
        <v>165</v>
      </c>
      <c r="B166" s="8" t="s">
        <v>130</v>
      </c>
      <c r="C166" s="16">
        <v>9</v>
      </c>
      <c r="D166" s="7"/>
    </row>
    <row r="167" spans="1:4">
      <c r="A167" s="7">
        <v>166</v>
      </c>
      <c r="B167" s="8" t="s">
        <v>131</v>
      </c>
      <c r="C167" s="16"/>
      <c r="D167" s="7"/>
    </row>
    <row r="168" spans="1:4">
      <c r="A168" s="7">
        <v>167</v>
      </c>
      <c r="B168" s="8" t="s">
        <v>132</v>
      </c>
      <c r="C168" s="16">
        <v>15</v>
      </c>
      <c r="D168" s="16"/>
    </row>
    <row r="169" spans="1:4">
      <c r="A169" s="7">
        <v>168</v>
      </c>
      <c r="B169" s="8" t="s">
        <v>133</v>
      </c>
      <c r="C169" s="16"/>
      <c r="D169" s="16"/>
    </row>
    <row r="170" spans="1:4">
      <c r="A170" s="7">
        <v>169</v>
      </c>
      <c r="B170" s="8" t="s">
        <v>134</v>
      </c>
      <c r="C170" s="16"/>
      <c r="D170" s="16"/>
    </row>
    <row r="171" spans="1:4">
      <c r="A171" s="7">
        <v>170</v>
      </c>
      <c r="B171" s="8" t="s">
        <v>135</v>
      </c>
      <c r="C171" s="16"/>
      <c r="D171" s="16"/>
    </row>
    <row r="172" spans="1:4">
      <c r="A172" s="7">
        <v>171</v>
      </c>
      <c r="B172" s="8" t="s">
        <v>136</v>
      </c>
      <c r="C172" s="16"/>
      <c r="D172" s="16"/>
    </row>
    <row r="173" spans="1:4">
      <c r="A173" s="7">
        <v>172</v>
      </c>
      <c r="B173" s="8" t="s">
        <v>137</v>
      </c>
      <c r="C173" s="7">
        <v>20</v>
      </c>
      <c r="D173" s="7"/>
    </row>
    <row r="174" spans="1:4">
      <c r="A174" s="7">
        <v>173</v>
      </c>
      <c r="B174" s="8" t="s">
        <v>138</v>
      </c>
      <c r="C174" s="7" t="s">
        <v>311</v>
      </c>
      <c r="D174" s="7"/>
    </row>
    <row r="175" spans="1:4">
      <c r="A175" s="7">
        <v>174</v>
      </c>
      <c r="B175" s="8" t="s">
        <v>290</v>
      </c>
      <c r="C175" s="7">
        <v>12</v>
      </c>
      <c r="D175" s="7"/>
    </row>
    <row r="176" spans="1:4">
      <c r="A176" s="7">
        <v>175</v>
      </c>
      <c r="B176" s="8" t="s">
        <v>139</v>
      </c>
      <c r="C176" s="7">
        <v>6</v>
      </c>
      <c r="D176" s="7"/>
    </row>
    <row r="177" spans="1:4">
      <c r="A177" s="7">
        <v>176</v>
      </c>
      <c r="B177" s="8" t="s">
        <v>140</v>
      </c>
      <c r="C177" s="7">
        <v>1</v>
      </c>
      <c r="D177" s="7"/>
    </row>
    <row r="178" spans="1:4">
      <c r="A178" s="7">
        <v>177</v>
      </c>
      <c r="B178" s="8" t="s">
        <v>247</v>
      </c>
      <c r="C178" s="7">
        <v>2</v>
      </c>
      <c r="D178" s="7"/>
    </row>
    <row r="179" spans="1:4" ht="31.5">
      <c r="A179" s="7">
        <v>178</v>
      </c>
      <c r="B179" s="8" t="s">
        <v>141</v>
      </c>
      <c r="C179" s="7">
        <f>14*12+1+358+1</f>
        <v>528</v>
      </c>
      <c r="D179" s="7"/>
    </row>
    <row r="180" spans="1:4" ht="31.5">
      <c r="A180" s="7">
        <v>179</v>
      </c>
      <c r="B180" s="8" t="s">
        <v>142</v>
      </c>
      <c r="C180" s="7">
        <v>8</v>
      </c>
      <c r="D180" s="7"/>
    </row>
    <row r="181" spans="1:4">
      <c r="A181" s="7">
        <v>180</v>
      </c>
      <c r="B181" s="8" t="s">
        <v>248</v>
      </c>
      <c r="C181" s="7">
        <v>1</v>
      </c>
      <c r="D181" s="7"/>
    </row>
    <row r="182" spans="1:4">
      <c r="A182" s="7">
        <v>181</v>
      </c>
      <c r="B182" s="8" t="s">
        <v>249</v>
      </c>
      <c r="C182" s="7">
        <v>1</v>
      </c>
      <c r="D182" s="7"/>
    </row>
    <row r="183" spans="1:4">
      <c r="A183" s="7">
        <v>182</v>
      </c>
      <c r="B183" s="8" t="s">
        <v>143</v>
      </c>
      <c r="C183" s="7">
        <v>2</v>
      </c>
      <c r="D183" s="7"/>
    </row>
    <row r="184" spans="1:4">
      <c r="A184" s="7">
        <v>183</v>
      </c>
      <c r="B184" s="8" t="s">
        <v>250</v>
      </c>
      <c r="C184" s="7">
        <f>384+258</f>
        <v>642</v>
      </c>
      <c r="D184" s="7"/>
    </row>
    <row r="185" spans="1:4">
      <c r="A185" s="7">
        <v>184</v>
      </c>
      <c r="B185" s="8" t="s">
        <v>251</v>
      </c>
      <c r="C185" s="7">
        <v>228</v>
      </c>
      <c r="D185" s="7"/>
    </row>
    <row r="186" spans="1:4">
      <c r="A186" s="7">
        <v>185</v>
      </c>
      <c r="B186" s="8" t="s">
        <v>252</v>
      </c>
      <c r="C186" s="7">
        <f>23*8*6+2*6</f>
        <v>1116</v>
      </c>
      <c r="D186" s="7"/>
    </row>
    <row r="187" spans="1:4">
      <c r="A187" s="7">
        <v>186</v>
      </c>
      <c r="B187" s="8" t="s">
        <v>253</v>
      </c>
      <c r="C187" s="7">
        <v>24</v>
      </c>
      <c r="D187" s="7"/>
    </row>
    <row r="188" spans="1:4">
      <c r="A188" s="7">
        <v>187</v>
      </c>
      <c r="B188" s="8" t="s">
        <v>144</v>
      </c>
      <c r="C188" s="7">
        <v>1</v>
      </c>
      <c r="D188" s="7"/>
    </row>
    <row r="189" spans="1:4">
      <c r="A189" s="7">
        <v>188</v>
      </c>
      <c r="B189" s="8" t="s">
        <v>145</v>
      </c>
      <c r="C189" s="7">
        <v>27</v>
      </c>
      <c r="D189" s="7"/>
    </row>
    <row r="190" spans="1:4">
      <c r="A190" s="7">
        <v>189</v>
      </c>
      <c r="B190" s="8" t="s">
        <v>146</v>
      </c>
      <c r="C190" s="7">
        <v>1</v>
      </c>
      <c r="D190" s="7" t="s">
        <v>312</v>
      </c>
    </row>
    <row r="191" spans="1:4" ht="31.5">
      <c r="A191" s="7">
        <v>190</v>
      </c>
      <c r="B191" s="8" t="s">
        <v>147</v>
      </c>
      <c r="C191" s="7">
        <v>7</v>
      </c>
      <c r="D191" s="7"/>
    </row>
    <row r="192" spans="1:4">
      <c r="A192" s="7">
        <v>191</v>
      </c>
      <c r="B192" s="8" t="s">
        <v>148</v>
      </c>
      <c r="C192" s="7">
        <v>29</v>
      </c>
      <c r="D192" s="7"/>
    </row>
    <row r="193" spans="1:4">
      <c r="A193" s="7">
        <v>192</v>
      </c>
      <c r="B193" s="8" t="s">
        <v>254</v>
      </c>
      <c r="C193" s="7">
        <v>26</v>
      </c>
      <c r="D193" s="7"/>
    </row>
    <row r="194" spans="1:4">
      <c r="A194" s="7">
        <v>193</v>
      </c>
      <c r="B194" s="8" t="s">
        <v>149</v>
      </c>
      <c r="C194" s="7">
        <v>5</v>
      </c>
      <c r="D194" s="7"/>
    </row>
    <row r="195" spans="1:4">
      <c r="A195" s="7">
        <v>194</v>
      </c>
      <c r="B195" s="8" t="s">
        <v>150</v>
      </c>
      <c r="C195" s="7">
        <f>97+750+28</f>
        <v>875</v>
      </c>
      <c r="D195" s="7"/>
    </row>
    <row r="196" spans="1:4">
      <c r="A196" s="7">
        <v>195</v>
      </c>
      <c r="B196" s="8" t="s">
        <v>151</v>
      </c>
      <c r="C196" s="7">
        <v>140</v>
      </c>
      <c r="D196" s="7"/>
    </row>
    <row r="197" spans="1:4">
      <c r="A197" s="7">
        <v>196</v>
      </c>
      <c r="B197" s="8" t="s">
        <v>152</v>
      </c>
      <c r="C197" s="7">
        <v>240</v>
      </c>
      <c r="D197" s="7"/>
    </row>
    <row r="198" spans="1:4">
      <c r="A198" s="7">
        <v>197</v>
      </c>
      <c r="B198" s="8" t="s">
        <v>153</v>
      </c>
      <c r="C198" s="7">
        <f>160+80</f>
        <v>240</v>
      </c>
      <c r="D198" s="7"/>
    </row>
    <row r="199" spans="1:4">
      <c r="A199" s="7">
        <v>198</v>
      </c>
      <c r="B199" s="8" t="s">
        <v>154</v>
      </c>
      <c r="C199" s="7">
        <v>241</v>
      </c>
      <c r="D199" s="7"/>
    </row>
    <row r="200" spans="1:4">
      <c r="A200" s="7">
        <v>199</v>
      </c>
      <c r="B200" s="8" t="s">
        <v>155</v>
      </c>
      <c r="C200" s="7">
        <v>238</v>
      </c>
      <c r="D200" s="7"/>
    </row>
    <row r="201" spans="1:4">
      <c r="A201" s="7">
        <v>200</v>
      </c>
      <c r="B201" s="8" t="s">
        <v>156</v>
      </c>
      <c r="C201" s="7">
        <v>4</v>
      </c>
      <c r="D201" s="7"/>
    </row>
    <row r="202" spans="1:4">
      <c r="A202" s="7">
        <v>201</v>
      </c>
      <c r="B202" s="8" t="s">
        <v>157</v>
      </c>
      <c r="C202" s="7">
        <f>9*76+17</f>
        <v>701</v>
      </c>
      <c r="D202" s="7"/>
    </row>
    <row r="203" spans="1:4" ht="31.5">
      <c r="A203" s="7">
        <v>202</v>
      </c>
      <c r="B203" s="8" t="s">
        <v>158</v>
      </c>
      <c r="C203" s="7">
        <v>15</v>
      </c>
      <c r="D203" s="7"/>
    </row>
    <row r="204" spans="1:4" ht="31.5">
      <c r="A204" s="7">
        <v>203</v>
      </c>
      <c r="B204" s="8" t="s">
        <v>159</v>
      </c>
      <c r="C204" s="7">
        <f>6+12+12</f>
        <v>30</v>
      </c>
      <c r="D204" s="7"/>
    </row>
    <row r="205" spans="1:4" ht="31.5">
      <c r="A205" s="7">
        <v>204</v>
      </c>
      <c r="B205" s="8" t="s">
        <v>160</v>
      </c>
      <c r="C205" s="7">
        <v>13</v>
      </c>
      <c r="D205" s="7"/>
    </row>
    <row r="206" spans="1:4" ht="18.75" customHeight="1">
      <c r="A206" s="7">
        <v>205</v>
      </c>
      <c r="B206" s="8" t="s">
        <v>255</v>
      </c>
      <c r="C206" s="7" t="s">
        <v>313</v>
      </c>
      <c r="D206" s="7"/>
    </row>
    <row r="207" spans="1:4" ht="31.5">
      <c r="A207" s="7">
        <v>206</v>
      </c>
      <c r="B207" s="8" t="s">
        <v>256</v>
      </c>
      <c r="C207" s="7">
        <v>1</v>
      </c>
      <c r="D207" s="7"/>
    </row>
    <row r="208" spans="1:4">
      <c r="A208" s="7">
        <v>207</v>
      </c>
      <c r="B208" s="8" t="s">
        <v>257</v>
      </c>
      <c r="C208" s="7">
        <v>3</v>
      </c>
      <c r="D208" s="7"/>
    </row>
    <row r="209" spans="1:4">
      <c r="A209" s="7">
        <v>208</v>
      </c>
      <c r="B209" s="8" t="s">
        <v>258</v>
      </c>
      <c r="C209" s="7">
        <v>4</v>
      </c>
      <c r="D209" s="7"/>
    </row>
    <row r="210" spans="1:4">
      <c r="A210" s="7">
        <v>209</v>
      </c>
      <c r="B210" s="8" t="s">
        <v>161</v>
      </c>
      <c r="C210" s="7">
        <v>25</v>
      </c>
      <c r="D210" s="7"/>
    </row>
    <row r="211" spans="1:4">
      <c r="A211" s="7">
        <v>210</v>
      </c>
      <c r="B211" s="8" t="s">
        <v>162</v>
      </c>
      <c r="C211" s="7" t="s">
        <v>314</v>
      </c>
      <c r="D211" s="7"/>
    </row>
    <row r="212" spans="1:4">
      <c r="A212" s="7">
        <v>211</v>
      </c>
      <c r="B212" s="8" t="s">
        <v>163</v>
      </c>
      <c r="C212" s="7">
        <v>16</v>
      </c>
      <c r="D212" s="7"/>
    </row>
    <row r="213" spans="1:4">
      <c r="A213" s="7">
        <v>212</v>
      </c>
      <c r="B213" s="8" t="s">
        <v>259</v>
      </c>
      <c r="C213" s="7" t="s">
        <v>315</v>
      </c>
      <c r="D213" s="7"/>
    </row>
    <row r="214" spans="1:4">
      <c r="A214" s="7">
        <v>213</v>
      </c>
      <c r="B214" s="8" t="s">
        <v>164</v>
      </c>
      <c r="C214" s="7">
        <v>16</v>
      </c>
      <c r="D214" s="7"/>
    </row>
    <row r="215" spans="1:4">
      <c r="A215" s="7">
        <v>214</v>
      </c>
      <c r="B215" s="8" t="s">
        <v>165</v>
      </c>
      <c r="C215" s="7">
        <v>1</v>
      </c>
      <c r="D215" s="7"/>
    </row>
    <row r="216" spans="1:4">
      <c r="A216" s="7">
        <v>215</v>
      </c>
      <c r="B216" s="8" t="s">
        <v>260</v>
      </c>
      <c r="C216" s="7">
        <v>8</v>
      </c>
      <c r="D216" s="7"/>
    </row>
    <row r="217" spans="1:4" ht="31.5">
      <c r="A217" s="7">
        <v>216</v>
      </c>
      <c r="B217" s="8" t="s">
        <v>166</v>
      </c>
      <c r="C217" s="7">
        <v>1</v>
      </c>
      <c r="D217" s="7"/>
    </row>
    <row r="218" spans="1:4">
      <c r="A218" s="7">
        <v>217</v>
      </c>
      <c r="B218" s="8" t="s">
        <v>261</v>
      </c>
      <c r="C218" s="7">
        <v>1</v>
      </c>
      <c r="D218" s="7"/>
    </row>
    <row r="219" spans="1:4">
      <c r="A219" s="7">
        <v>218</v>
      </c>
      <c r="B219" s="8" t="s">
        <v>167</v>
      </c>
      <c r="C219" s="7">
        <v>10</v>
      </c>
      <c r="D219" s="7"/>
    </row>
    <row r="220" spans="1:4">
      <c r="A220" s="7">
        <v>219</v>
      </c>
      <c r="B220" s="8" t="s">
        <v>291</v>
      </c>
      <c r="C220" s="7">
        <v>20</v>
      </c>
      <c r="D220" s="7"/>
    </row>
    <row r="221" spans="1:4">
      <c r="A221" s="7">
        <v>220</v>
      </c>
      <c r="B221" s="8" t="s">
        <v>262</v>
      </c>
      <c r="C221" s="7">
        <v>128</v>
      </c>
      <c r="D221" s="7"/>
    </row>
    <row r="222" spans="1:4">
      <c r="A222" s="7">
        <v>221</v>
      </c>
      <c r="B222" s="8" t="s">
        <v>263</v>
      </c>
      <c r="C222" s="7">
        <v>27</v>
      </c>
      <c r="D222" s="7"/>
    </row>
    <row r="223" spans="1:4">
      <c r="A223" s="7">
        <v>222</v>
      </c>
      <c r="B223" s="8" t="s">
        <v>264</v>
      </c>
      <c r="C223" s="7">
        <f>1296+24</f>
        <v>1320</v>
      </c>
      <c r="D223" s="7"/>
    </row>
    <row r="224" spans="1:4">
      <c r="A224" s="7">
        <v>223</v>
      </c>
      <c r="B224" s="8" t="s">
        <v>265</v>
      </c>
      <c r="C224" s="7">
        <f>114+24+1440</f>
        <v>1578</v>
      </c>
      <c r="D224" s="7"/>
    </row>
    <row r="225" spans="1:4">
      <c r="A225" s="7">
        <v>224</v>
      </c>
      <c r="B225" s="8" t="s">
        <v>168</v>
      </c>
      <c r="C225" s="14">
        <f>40+4+2256+6+4+12*3*72+2592+2592</f>
        <v>10086</v>
      </c>
      <c r="D225" s="14"/>
    </row>
    <row r="226" spans="1:4">
      <c r="A226" s="7">
        <v>225</v>
      </c>
      <c r="B226" s="8" t="s">
        <v>266</v>
      </c>
      <c r="C226" s="7">
        <v>10</v>
      </c>
      <c r="D226" s="7"/>
    </row>
    <row r="227" spans="1:4">
      <c r="A227" s="7">
        <v>226</v>
      </c>
      <c r="B227" s="8" t="s">
        <v>169</v>
      </c>
      <c r="C227" s="7">
        <v>1</v>
      </c>
      <c r="D227" s="7"/>
    </row>
    <row r="228" spans="1:4">
      <c r="A228" s="7">
        <v>227</v>
      </c>
      <c r="B228" s="8" t="s">
        <v>170</v>
      </c>
      <c r="C228" s="7">
        <v>2</v>
      </c>
      <c r="D228" s="7"/>
    </row>
    <row r="229" spans="1:4" ht="31.5">
      <c r="A229" s="7">
        <v>228</v>
      </c>
      <c r="B229" s="8" t="s">
        <v>267</v>
      </c>
      <c r="C229" s="7">
        <f>9+12+5</f>
        <v>26</v>
      </c>
      <c r="D229" s="7"/>
    </row>
    <row r="230" spans="1:4">
      <c r="A230" s="7">
        <v>229</v>
      </c>
      <c r="B230" s="8" t="s">
        <v>268</v>
      </c>
      <c r="C230" s="7"/>
      <c r="D230" s="7"/>
    </row>
    <row r="231" spans="1:4">
      <c r="A231" s="7">
        <v>230</v>
      </c>
      <c r="B231" s="8" t="s">
        <v>171</v>
      </c>
      <c r="C231" s="7">
        <v>4</v>
      </c>
      <c r="D231" s="7"/>
    </row>
    <row r="232" spans="1:4">
      <c r="A232" s="7">
        <v>231</v>
      </c>
      <c r="B232" s="8" t="s">
        <v>172</v>
      </c>
      <c r="C232" s="7">
        <v>12</v>
      </c>
      <c r="D232" s="7" t="s">
        <v>318</v>
      </c>
    </row>
    <row r="233" spans="1:4">
      <c r="A233" s="7">
        <v>232</v>
      </c>
      <c r="B233" s="8" t="s">
        <v>173</v>
      </c>
      <c r="C233" s="7">
        <v>1</v>
      </c>
      <c r="D233" s="7"/>
    </row>
    <row r="234" spans="1:4">
      <c r="A234" s="7">
        <v>233</v>
      </c>
      <c r="B234" s="8" t="s">
        <v>292</v>
      </c>
      <c r="C234" s="7">
        <f>28+26</f>
        <v>54</v>
      </c>
      <c r="D234" s="7"/>
    </row>
    <row r="235" spans="1:4">
      <c r="A235" s="7">
        <v>234</v>
      </c>
      <c r="B235" s="8" t="s">
        <v>174</v>
      </c>
      <c r="C235" s="7">
        <v>26</v>
      </c>
      <c r="D235" s="7"/>
    </row>
    <row r="236" spans="1:4">
      <c r="A236" s="7">
        <v>235</v>
      </c>
      <c r="B236" s="8" t="s">
        <v>175</v>
      </c>
      <c r="C236" s="7">
        <f>17+35+1</f>
        <v>53</v>
      </c>
      <c r="D236" s="7"/>
    </row>
    <row r="237" spans="1:4">
      <c r="A237" s="7">
        <v>236</v>
      </c>
      <c r="B237" s="8" t="s">
        <v>176</v>
      </c>
      <c r="C237" s="7">
        <v>9</v>
      </c>
      <c r="D237" s="7"/>
    </row>
    <row r="238" spans="1:4" ht="31.5">
      <c r="A238" s="7">
        <v>237</v>
      </c>
      <c r="B238" s="8" t="s">
        <v>177</v>
      </c>
      <c r="C238" s="7">
        <v>81</v>
      </c>
      <c r="D238" s="7"/>
    </row>
    <row r="239" spans="1:4">
      <c r="A239" s="7">
        <v>238</v>
      </c>
      <c r="B239" s="8" t="s">
        <v>178</v>
      </c>
      <c r="C239" s="7">
        <v>116</v>
      </c>
      <c r="D239" s="7"/>
    </row>
    <row r="240" spans="1:4">
      <c r="A240" s="7">
        <v>239</v>
      </c>
      <c r="B240" s="8" t="s">
        <v>179</v>
      </c>
      <c r="C240" s="7">
        <f>125+13</f>
        <v>138</v>
      </c>
      <c r="D240" s="7"/>
    </row>
    <row r="241" spans="1:4">
      <c r="A241" s="7">
        <v>240</v>
      </c>
      <c r="B241" s="8" t="s">
        <v>180</v>
      </c>
      <c r="C241" s="7">
        <v>22</v>
      </c>
      <c r="D241" s="7"/>
    </row>
    <row r="242" spans="1:4">
      <c r="A242" s="7">
        <v>241</v>
      </c>
      <c r="B242" s="8" t="s">
        <v>181</v>
      </c>
      <c r="C242" s="7">
        <v>19</v>
      </c>
      <c r="D242" s="7"/>
    </row>
    <row r="243" spans="1:4" ht="31.5">
      <c r="A243" s="7">
        <v>242</v>
      </c>
      <c r="B243" s="8" t="s">
        <v>182</v>
      </c>
      <c r="C243" s="7">
        <v>2</v>
      </c>
      <c r="D243" s="7"/>
    </row>
    <row r="244" spans="1:4">
      <c r="A244" s="7">
        <v>243</v>
      </c>
      <c r="B244" s="8" t="s">
        <v>269</v>
      </c>
      <c r="C244" s="7">
        <v>1</v>
      </c>
      <c r="D244" s="7"/>
    </row>
    <row r="245" spans="1:4" ht="31.5">
      <c r="A245" s="7">
        <v>244</v>
      </c>
      <c r="B245" s="8" t="s">
        <v>270</v>
      </c>
      <c r="C245" s="7">
        <v>2</v>
      </c>
      <c r="D245" s="7"/>
    </row>
    <row r="246" spans="1:4">
      <c r="A246" s="7">
        <v>245</v>
      </c>
      <c r="B246" s="8" t="s">
        <v>183</v>
      </c>
      <c r="C246" s="7">
        <v>10</v>
      </c>
      <c r="D246" s="7"/>
    </row>
    <row r="247" spans="1:4">
      <c r="A247" s="7">
        <v>246</v>
      </c>
      <c r="B247" s="8" t="s">
        <v>293</v>
      </c>
      <c r="C247" s="7">
        <v>14</v>
      </c>
      <c r="D247" s="15"/>
    </row>
    <row r="248" spans="1:4" ht="31.5">
      <c r="A248" s="7">
        <v>247</v>
      </c>
      <c r="B248" s="8" t="s">
        <v>271</v>
      </c>
      <c r="C248" s="7">
        <v>3</v>
      </c>
      <c r="D248" s="7"/>
    </row>
    <row r="249" spans="1:4">
      <c r="A249" s="7">
        <v>248</v>
      </c>
      <c r="B249" s="8" t="s">
        <v>272</v>
      </c>
      <c r="C249" s="7">
        <v>35</v>
      </c>
      <c r="D249" s="7"/>
    </row>
    <row r="250" spans="1:4">
      <c r="A250" s="7">
        <v>249</v>
      </c>
      <c r="B250" s="8" t="s">
        <v>273</v>
      </c>
      <c r="C250" s="7">
        <v>27</v>
      </c>
      <c r="D250" s="7"/>
    </row>
    <row r="251" spans="1:4">
      <c r="A251" s="7">
        <v>250</v>
      </c>
      <c r="B251" s="8" t="s">
        <v>184</v>
      </c>
      <c r="C251" s="7">
        <v>80</v>
      </c>
      <c r="D251" s="7"/>
    </row>
    <row r="252" spans="1:4">
      <c r="A252" s="7">
        <v>251</v>
      </c>
      <c r="B252" s="8" t="s">
        <v>185</v>
      </c>
      <c r="C252" s="7">
        <v>18</v>
      </c>
      <c r="D252" s="7"/>
    </row>
    <row r="253" spans="1:4">
      <c r="A253" s="7">
        <v>252</v>
      </c>
      <c r="B253" s="8" t="s">
        <v>186</v>
      </c>
      <c r="C253" s="7">
        <v>70</v>
      </c>
      <c r="D253" s="7"/>
    </row>
    <row r="254" spans="1:4">
      <c r="A254" s="7">
        <v>253</v>
      </c>
      <c r="B254" s="8" t="s">
        <v>187</v>
      </c>
      <c r="C254" s="7">
        <v>6</v>
      </c>
      <c r="D254" s="7"/>
    </row>
    <row r="255" spans="1:4" ht="57" customHeight="1">
      <c r="A255" s="7">
        <v>254</v>
      </c>
      <c r="B255" s="8" t="s">
        <v>321</v>
      </c>
      <c r="C255" s="7">
        <v>384</v>
      </c>
      <c r="D255" s="13"/>
    </row>
    <row r="256" spans="1:4" ht="31.5">
      <c r="A256" s="7">
        <v>255</v>
      </c>
      <c r="B256" s="8" t="s">
        <v>188</v>
      </c>
      <c r="C256" s="7">
        <f>23+5*24+216</f>
        <v>359</v>
      </c>
      <c r="D256" s="7"/>
    </row>
    <row r="257" spans="1:4">
      <c r="A257" s="7">
        <v>256</v>
      </c>
      <c r="B257" s="8" t="s">
        <v>274</v>
      </c>
      <c r="C257" s="7">
        <v>4</v>
      </c>
      <c r="D257" s="7"/>
    </row>
    <row r="258" spans="1:4">
      <c r="A258" s="7">
        <v>257</v>
      </c>
      <c r="B258" s="8" t="s">
        <v>189</v>
      </c>
      <c r="C258" s="7">
        <f>5+360+360+360</f>
        <v>1085</v>
      </c>
      <c r="D258" s="14"/>
    </row>
    <row r="259" spans="1:4">
      <c r="A259" s="7">
        <v>258</v>
      </c>
      <c r="B259" s="8" t="s">
        <v>275</v>
      </c>
      <c r="C259" s="7">
        <v>18</v>
      </c>
      <c r="D259" s="7"/>
    </row>
    <row r="260" spans="1:4">
      <c r="A260" s="7">
        <v>259</v>
      </c>
      <c r="B260" s="8" t="s">
        <v>276</v>
      </c>
      <c r="C260" s="7">
        <v>4</v>
      </c>
      <c r="D260" s="7"/>
    </row>
    <row r="261" spans="1:4">
      <c r="A261" s="7">
        <v>260</v>
      </c>
      <c r="B261" s="8" t="s">
        <v>190</v>
      </c>
      <c r="C261" s="7">
        <v>4</v>
      </c>
      <c r="D261" s="7"/>
    </row>
    <row r="262" spans="1:4">
      <c r="A262" s="7">
        <v>261</v>
      </c>
      <c r="B262" s="8" t="s">
        <v>277</v>
      </c>
      <c r="C262" s="7">
        <v>1</v>
      </c>
      <c r="D262" s="7"/>
    </row>
    <row r="263" spans="1:4">
      <c r="A263" s="7">
        <v>262</v>
      </c>
      <c r="B263" s="8" t="s">
        <v>191</v>
      </c>
      <c r="C263" s="7">
        <v>4</v>
      </c>
      <c r="D263" s="7"/>
    </row>
    <row r="264" spans="1:4">
      <c r="A264" s="7">
        <v>263</v>
      </c>
      <c r="B264" s="8" t="s">
        <v>322</v>
      </c>
      <c r="C264" s="7">
        <v>12</v>
      </c>
      <c r="D264" s="13"/>
    </row>
    <row r="265" spans="1:4" ht="31.5">
      <c r="A265" s="7">
        <v>264</v>
      </c>
      <c r="B265" s="8" t="s">
        <v>192</v>
      </c>
      <c r="C265" s="7">
        <v>18</v>
      </c>
      <c r="D265" s="7"/>
    </row>
    <row r="266" spans="1:4">
      <c r="A266" s="7">
        <v>265</v>
      </c>
      <c r="B266" s="8" t="s">
        <v>278</v>
      </c>
      <c r="C266" s="7">
        <v>1</v>
      </c>
      <c r="D266" s="7"/>
    </row>
    <row r="267" spans="1:4">
      <c r="A267" s="7">
        <v>266</v>
      </c>
      <c r="B267" s="8" t="s">
        <v>279</v>
      </c>
      <c r="C267" s="7">
        <v>2</v>
      </c>
      <c r="D267" s="7"/>
    </row>
    <row r="268" spans="1:4">
      <c r="A268" s="7">
        <v>267</v>
      </c>
      <c r="B268" s="8" t="s">
        <v>193</v>
      </c>
      <c r="C268" s="7">
        <v>5</v>
      </c>
      <c r="D268" s="7"/>
    </row>
    <row r="269" spans="1:4">
      <c r="A269" s="7">
        <v>268</v>
      </c>
      <c r="B269" s="8" t="s">
        <v>194</v>
      </c>
      <c r="C269" s="7">
        <v>5</v>
      </c>
      <c r="D269" s="7"/>
    </row>
    <row r="270" spans="1:4">
      <c r="A270" s="7">
        <v>269</v>
      </c>
      <c r="B270" s="8" t="s">
        <v>195</v>
      </c>
      <c r="C270" s="7">
        <v>1</v>
      </c>
      <c r="D270" s="7"/>
    </row>
    <row r="271" spans="1:4">
      <c r="A271" s="7">
        <v>270</v>
      </c>
      <c r="B271" s="8" t="s">
        <v>196</v>
      </c>
      <c r="C271" s="7">
        <v>8</v>
      </c>
      <c r="D271" s="7"/>
    </row>
    <row r="272" spans="1:4">
      <c r="A272" s="7">
        <v>271</v>
      </c>
      <c r="B272" s="8" t="s">
        <v>197</v>
      </c>
      <c r="C272" s="7">
        <v>1</v>
      </c>
      <c r="D272" s="7"/>
    </row>
    <row r="273" spans="1:4">
      <c r="A273" s="7">
        <v>272</v>
      </c>
      <c r="B273" s="8" t="s">
        <v>280</v>
      </c>
      <c r="C273" s="7">
        <v>8</v>
      </c>
      <c r="D273" s="13"/>
    </row>
    <row r="274" spans="1:4">
      <c r="A274" s="7">
        <v>273</v>
      </c>
      <c r="B274" s="8" t="s">
        <v>198</v>
      </c>
      <c r="C274" s="7">
        <v>22</v>
      </c>
      <c r="D274" s="7"/>
    </row>
    <row r="275" spans="1:4" ht="31.5">
      <c r="A275" s="7">
        <v>274</v>
      </c>
      <c r="B275" s="8" t="s">
        <v>199</v>
      </c>
      <c r="C275" s="7">
        <v>14</v>
      </c>
      <c r="D275" s="7"/>
    </row>
    <row r="276" spans="1:4">
      <c r="A276" s="7">
        <v>275</v>
      </c>
      <c r="B276" s="8" t="s">
        <v>281</v>
      </c>
      <c r="C276" s="7">
        <v>64</v>
      </c>
      <c r="D276" s="7"/>
    </row>
    <row r="277" spans="1:4">
      <c r="A277" s="7">
        <v>276</v>
      </c>
      <c r="B277" s="8" t="s">
        <v>200</v>
      </c>
      <c r="C277" s="7">
        <v>18</v>
      </c>
      <c r="D277" s="7"/>
    </row>
    <row r="278" spans="1:4">
      <c r="A278" s="7">
        <v>277</v>
      </c>
      <c r="B278" s="8" t="s">
        <v>201</v>
      </c>
      <c r="C278" s="7">
        <v>33</v>
      </c>
      <c r="D278" s="7"/>
    </row>
    <row r="279" spans="1:4">
      <c r="A279" s="7">
        <v>278</v>
      </c>
      <c r="B279" s="8" t="s">
        <v>202</v>
      </c>
      <c r="C279" s="7">
        <v>24</v>
      </c>
      <c r="D279" s="7"/>
    </row>
    <row r="280" spans="1:4">
      <c r="A280" s="7">
        <v>279</v>
      </c>
      <c r="B280" s="8" t="s">
        <v>203</v>
      </c>
      <c r="C280" s="7">
        <v>20</v>
      </c>
      <c r="D280" s="7"/>
    </row>
    <row r="281" spans="1:4">
      <c r="A281" s="7">
        <v>280</v>
      </c>
      <c r="B281" s="8" t="s">
        <v>204</v>
      </c>
      <c r="C281" s="7">
        <v>51</v>
      </c>
      <c r="D281" s="7"/>
    </row>
    <row r="282" spans="1:4">
      <c r="A282" s="7">
        <v>281</v>
      </c>
      <c r="B282" s="8" t="s">
        <v>205</v>
      </c>
      <c r="C282" s="7">
        <v>72</v>
      </c>
      <c r="D282" s="7"/>
    </row>
    <row r="283" spans="1:4">
      <c r="A283" s="7">
        <v>282</v>
      </c>
      <c r="B283" s="8" t="s">
        <v>206</v>
      </c>
      <c r="C283" s="7">
        <v>150</v>
      </c>
      <c r="D283" s="7"/>
    </row>
    <row r="284" spans="1:4">
      <c r="A284" s="7">
        <v>283</v>
      </c>
      <c r="B284" s="8" t="s">
        <v>282</v>
      </c>
      <c r="C284" s="7">
        <v>1</v>
      </c>
      <c r="D284" s="9" t="s">
        <v>316</v>
      </c>
    </row>
    <row r="285" spans="1:4">
      <c r="A285" s="7">
        <v>284</v>
      </c>
      <c r="B285" s="8" t="s">
        <v>207</v>
      </c>
      <c r="C285" s="7">
        <v>100</v>
      </c>
      <c r="D285" s="7" t="s">
        <v>317</v>
      </c>
    </row>
    <row r="286" spans="1:4" ht="31.5">
      <c r="A286" s="7">
        <v>285</v>
      </c>
      <c r="B286" s="8" t="s">
        <v>283</v>
      </c>
      <c r="C286" s="17">
        <v>7</v>
      </c>
      <c r="D286" s="20"/>
    </row>
    <row r="287" spans="1:4" ht="31.5">
      <c r="A287" s="7">
        <v>286</v>
      </c>
      <c r="B287" s="8" t="s">
        <v>208</v>
      </c>
      <c r="C287" s="18"/>
      <c r="D287" s="21"/>
    </row>
    <row r="288" spans="1:4" ht="31.5">
      <c r="A288" s="7">
        <v>287</v>
      </c>
      <c r="B288" s="8" t="s">
        <v>284</v>
      </c>
      <c r="C288" s="18"/>
      <c r="D288" s="21"/>
    </row>
    <row r="289" spans="1:4" ht="31.5">
      <c r="A289" s="7">
        <v>288</v>
      </c>
      <c r="B289" s="8" t="s">
        <v>209</v>
      </c>
      <c r="C289" s="18"/>
      <c r="D289" s="21"/>
    </row>
    <row r="290" spans="1:4" ht="31.5">
      <c r="A290" s="7">
        <v>289</v>
      </c>
      <c r="B290" s="8" t="s">
        <v>285</v>
      </c>
      <c r="C290" s="19"/>
      <c r="D290" s="22"/>
    </row>
    <row r="291" spans="1:4">
      <c r="A291" s="7">
        <v>290</v>
      </c>
      <c r="B291" s="8" t="s">
        <v>286</v>
      </c>
      <c r="C291" s="7">
        <v>3</v>
      </c>
      <c r="D291" s="7"/>
    </row>
    <row r="292" spans="1:4" ht="31.5">
      <c r="A292" s="7">
        <v>291</v>
      </c>
      <c r="B292" s="8" t="s">
        <v>287</v>
      </c>
      <c r="C292" s="7">
        <v>3</v>
      </c>
      <c r="D292" s="7"/>
    </row>
    <row r="293" spans="1:4">
      <c r="A293" s="7">
        <v>292</v>
      </c>
      <c r="B293" s="8" t="s">
        <v>210</v>
      </c>
      <c r="C293" s="7">
        <v>25</v>
      </c>
      <c r="D293" s="7"/>
    </row>
    <row r="294" spans="1:4">
      <c r="A294" s="7">
        <v>293</v>
      </c>
      <c r="B294" s="8" t="s">
        <v>288</v>
      </c>
      <c r="C294" s="7">
        <v>5</v>
      </c>
      <c r="D294" s="7"/>
    </row>
    <row r="295" spans="1:4">
      <c r="A295" s="7">
        <v>294</v>
      </c>
      <c r="B295" s="8" t="s">
        <v>211</v>
      </c>
      <c r="C295" s="7">
        <v>10</v>
      </c>
      <c r="D295" s="7"/>
    </row>
    <row r="296" spans="1:4" hidden="1">
      <c r="A296" s="6">
        <v>295</v>
      </c>
      <c r="B296" s="2"/>
    </row>
    <row r="297" spans="1:4" hidden="1">
      <c r="A297" s="6">
        <v>296</v>
      </c>
      <c r="B297" s="4" t="s">
        <v>294</v>
      </c>
    </row>
    <row r="298" spans="1:4" hidden="1">
      <c r="A298" s="6">
        <v>297</v>
      </c>
    </row>
  </sheetData>
  <mergeCells count="5">
    <mergeCell ref="C166:C167"/>
    <mergeCell ref="C168:C172"/>
    <mergeCell ref="D168:D172"/>
    <mergeCell ref="C286:C290"/>
    <mergeCell ref="D286:D290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Ларкин Владислав Сергеевич</dc:creator>
  <cp:lastModifiedBy>Патрушева Мария</cp:lastModifiedBy>
  <cp:lastPrinted>2026-07-17T12:48:15Z</cp:lastPrinted>
  <dcterms:created xsi:type="dcterms:W3CDTF">2024-03-26T16:04:31Z</dcterms:created>
  <dcterms:modified xsi:type="dcterms:W3CDTF">2026-08-31T16:25:34Z</dcterms:modified>
</cp:coreProperties>
</file>